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autoCompressPictures="0"/>
  <mc:AlternateContent xmlns:mc="http://schemas.openxmlformats.org/markup-compatibility/2006">
    <mc:Choice Requires="x15">
      <x15ac:absPath xmlns:x15ac="http://schemas.microsoft.com/office/spreadsheetml/2010/11/ac" url="S:\WVA\Assessment Grid\"/>
    </mc:Choice>
  </mc:AlternateContent>
  <xr:revisionPtr revIDLastSave="0" documentId="8_{00CB326B-39BE-44DD-A015-C98B8F1963FD}" xr6:coauthVersionLast="43" xr6:coauthVersionMax="43" xr10:uidLastSave="{00000000-0000-0000-0000-000000000000}"/>
  <bookViews>
    <workbookView xWindow="2160" yWindow="2160" windowWidth="17385" windowHeight="11385" xr2:uid="{00000000-000D-0000-FFFF-FFFF00000000}"/>
  </bookViews>
  <sheets>
    <sheet name="7-1 Grid" sheetId="3" r:id="rId1"/>
    <sheet name="Grid Calculation" sheetId="1" state="hidden" r:id="rId2"/>
  </sheets>
  <definedNames>
    <definedName name="_xlnm.Print_Area" localSheetId="1">'Grid Calculation'!$A$1:$F$55</definedName>
    <definedName name="_xlnm.Print_Titles" localSheetId="0">'7-1 Grid'!$5:$5</definedName>
    <definedName name="_xlnm.Print_Titles" localSheetId="1">'Grid Calculation'!$5:$5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2" i="3" l="1"/>
  <c r="G33" i="3"/>
  <c r="G31" i="3"/>
  <c r="G20" i="3"/>
  <c r="G8" i="3"/>
  <c r="G23" i="3"/>
  <c r="G29" i="3"/>
  <c r="G34" i="3"/>
  <c r="G37" i="3"/>
  <c r="G47" i="3"/>
  <c r="G46" i="3"/>
  <c r="G41" i="3"/>
  <c r="G40" i="3"/>
  <c r="G36" i="3"/>
  <c r="G32" i="3"/>
  <c r="G28" i="3"/>
  <c r="G27" i="3"/>
  <c r="G26" i="3"/>
  <c r="G25" i="3"/>
  <c r="G22" i="3"/>
  <c r="G19" i="3"/>
  <c r="G18" i="3"/>
  <c r="G17" i="3"/>
  <c r="G16" i="3"/>
  <c r="G13" i="3"/>
  <c r="G12" i="3"/>
  <c r="G11" i="3"/>
  <c r="G10" i="3"/>
  <c r="G7" i="3"/>
  <c r="G6" i="3"/>
  <c r="F24" i="1"/>
  <c r="F17" i="1"/>
  <c r="F48" i="1"/>
  <c r="F45" i="1"/>
  <c r="F44" i="1"/>
  <c r="F40" i="1"/>
  <c r="F39" i="1"/>
  <c r="F36" i="1"/>
  <c r="F35" i="1"/>
  <c r="F33" i="1"/>
  <c r="F32" i="1"/>
  <c r="F30" i="1"/>
  <c r="F29" i="1"/>
  <c r="F28" i="1"/>
  <c r="F27" i="1"/>
  <c r="F25" i="1"/>
  <c r="F23" i="1"/>
  <c r="F22" i="1"/>
  <c r="F21" i="1"/>
  <c r="F19" i="1"/>
  <c r="F18" i="1"/>
  <c r="F16" i="1"/>
  <c r="F15" i="1"/>
  <c r="F14" i="1"/>
  <c r="F13" i="1"/>
  <c r="F12" i="1"/>
  <c r="F11" i="1"/>
  <c r="F9" i="1"/>
  <c r="F8" i="1"/>
  <c r="F7" i="1"/>
</calcChain>
</file>

<file path=xl/sharedStrings.xml><?xml version="1.0" encoding="utf-8"?>
<sst xmlns="http://schemas.openxmlformats.org/spreadsheetml/2006/main" count="224" uniqueCount="127">
  <si>
    <t>CPT Code</t>
  </si>
  <si>
    <t>CPT Code Description</t>
  </si>
  <si>
    <t>Trade Name(s)</t>
  </si>
  <si>
    <t>90633</t>
  </si>
  <si>
    <t>Hepatitis A vaccine, pediatric/adolescent dosage (2-dose schedule), for intramuscular use (Code Price is per dose = 0.5 mL)</t>
  </si>
  <si>
    <t>Havrix</t>
  </si>
  <si>
    <t>Vaqta</t>
  </si>
  <si>
    <t>Twinrix</t>
  </si>
  <si>
    <t>Hemophilus influenza b vaccine (Hib), PRP-OMP conjugate (3-dose schedule), for intramuscular use (Code price is per dose = 0.5 mL)</t>
  </si>
  <si>
    <t>PedvaxHIB</t>
  </si>
  <si>
    <t>90648</t>
  </si>
  <si>
    <t>Hemophilus influenza b vaccine (Hib), PRP-T conjugate (4-dose schedule), for intramuscular use (Code price is per dose = 0.5 mL)</t>
  </si>
  <si>
    <t>Act HIB</t>
  </si>
  <si>
    <t>Hiberix</t>
  </si>
  <si>
    <t>90649</t>
  </si>
  <si>
    <t>Human Papilloma Virus (HPV) vaccine, types 6, 11, 16, 18 (quadrivalent), 3 dose schedule, for intramuscular use (Code Price is per dose = 0.5 mL)</t>
  </si>
  <si>
    <t>Gardasil</t>
  </si>
  <si>
    <t>Human Papilloma virus (HPV) vaccine, types 16, 18, bivalent, 3 dose schedule, for intramuscular use (Code Price is per dose = 0.5 mL)</t>
  </si>
  <si>
    <t>Cervarix</t>
  </si>
  <si>
    <t>Pneumococcal conjugate vaccine, 13 valent, for intramuscular use (Prevnar 13 was FDA approved on 2/24/10)</t>
  </si>
  <si>
    <t>Prevnar 13</t>
  </si>
  <si>
    <t>90680</t>
  </si>
  <si>
    <t>Rotavirus vaccine, pentavalent, 3 dose schedule, live, for oral use (Code Price is per dose = 2 mL)</t>
  </si>
  <si>
    <t>RotaTeq</t>
  </si>
  <si>
    <t>Rotavirus vaccine, human, attenuated, 2 dose schedule, live, for oral use (Code Price is per 1 mL = 1 dose)</t>
  </si>
  <si>
    <t>Rotarix</t>
  </si>
  <si>
    <t>Diphtheria, tetanus toxoids, acellular pertussis vaccine and poliovirus vaccine, inactivated (DTaP-IPV), when administered to children 4 years through 6 years of age, for intramuscular use (Code Price is per one dose = 0.5 mL)</t>
  </si>
  <si>
    <t>Kinrix</t>
  </si>
  <si>
    <t>90698</t>
  </si>
  <si>
    <t>Diphtheria, tetanus toxoids, acellular pertussis vaccine, haemophilus influenza Type B, and poliovirus vaccine, inactivated (DTaP - Hib - IPV), for intramuscular use (Code Price is per one dose = 0.5 mL)</t>
  </si>
  <si>
    <t>Pentacel</t>
  </si>
  <si>
    <t>90700</t>
  </si>
  <si>
    <t>Diphtheria, tetanus toxoids, and acellular pertussis vaccine (DTaP), when administered to individuals younger than seven years, for intramuscular use (Code price is per 0.5 mL dose)</t>
  </si>
  <si>
    <t>Daptacel</t>
  </si>
  <si>
    <t>Infanrix</t>
  </si>
  <si>
    <t>90707</t>
  </si>
  <si>
    <t>Measles, mumps and rubella virus vaccine (MMR), live, for subcutaneous use (Code Price is per 0.5 mL)</t>
  </si>
  <si>
    <t>MMRII</t>
  </si>
  <si>
    <t>90710</t>
  </si>
  <si>
    <t>Measles, mumps, rubella, and varicella vaccine (MMRV), live, for subcutaneous use (Code Price is per one dose = 0.5 mL)</t>
  </si>
  <si>
    <t>ProQuad</t>
  </si>
  <si>
    <t>90713</t>
  </si>
  <si>
    <t>Poliovirus vaccine, inactivated, (IPV), for subcutaneous or intramuscular use (Code Price is per 0.5 mL dose)</t>
  </si>
  <si>
    <t>IPOL</t>
  </si>
  <si>
    <t>Tetanus and diphtheria toxoids (Td) adsorbed, preservative free, when administered to individuals 7 years or older, for intramuscular use (Code Price is per 0.5 mL)</t>
  </si>
  <si>
    <t>90715</t>
  </si>
  <si>
    <t>Tetanus, diphtheria toxoids and acellular pertussis vaccine (Tdap), when administered to individuals 7 years or older, for intramuscular use (Code Price is per dose = 0.5 mL)</t>
  </si>
  <si>
    <t>BOOSTRIX</t>
  </si>
  <si>
    <t>ADACEL</t>
  </si>
  <si>
    <t>90716</t>
  </si>
  <si>
    <t>Varicella virus vaccine, live, for subcutaneous use (Code Price is per 0.5 mL)</t>
  </si>
  <si>
    <t>Varivax</t>
  </si>
  <si>
    <t>90723</t>
  </si>
  <si>
    <t>Diphtheria, tetanus toxoids, acellular pertussis vaccine, Hepatitis B and poliovirus vaccine, inactivated (DtaP-HepB-IPV), for intramuscular use (Code price is per 0.5 mL)</t>
  </si>
  <si>
    <t>Pediarix</t>
  </si>
  <si>
    <t>Pneumococcal polysaccharide vaccine, 23-valent, adult or immunosuppressed patient dosage, when administered to individuals 2 years or older, for subcutaneous or intramuscular use (Code price is per 0.5 mL dose)</t>
  </si>
  <si>
    <t>90734</t>
  </si>
  <si>
    <t>Meningococcal conjugate vaccine, serogroups A, C, Y and W-135 (tetravalent), for intramuscular use (Code Price is per dose = 0.5 mL)</t>
  </si>
  <si>
    <t>Menactra</t>
  </si>
  <si>
    <t>Menveo</t>
  </si>
  <si>
    <t>Hepatitis B vaccine, adolescent dosage (2-dose schedule), for intramuscular use (Code price is per dose) (Recombivax HB 10mcg = one dose)</t>
  </si>
  <si>
    <t>Recombivax HB</t>
  </si>
  <si>
    <t>90744</t>
  </si>
  <si>
    <t>Hepatitis B vaccine, pediatric/adolescent dosage (3-dose schedule), for intramuscular use (Code price is per dose)</t>
  </si>
  <si>
    <t>ENGERIX B</t>
  </si>
  <si>
    <t>Hepatitis B and Hemophilus influenza b vaccine (HepB-Hib), for intramuscular use (Code Price is per one dose = 0.5 mL)</t>
  </si>
  <si>
    <t>Comvax</t>
  </si>
  <si>
    <t>Pediatric Influenza Vaccine Assessments</t>
    <phoneticPr fontId="0" type="noConversion"/>
  </si>
  <si>
    <t>Fluzone Pediatric Preservative Free (PF)</t>
  </si>
  <si>
    <t>Fluzone Preservative Free (PF)</t>
  </si>
  <si>
    <t>Fluarix Preservative Free (PF)</t>
  </si>
  <si>
    <t>Fluvirin Preservative Free (PF)</t>
  </si>
  <si>
    <t>Afluria Preservative Free (PF)</t>
  </si>
  <si>
    <t>Fluzone</t>
  </si>
  <si>
    <t>Fluvirin</t>
  </si>
  <si>
    <t>Afluria</t>
  </si>
  <si>
    <r>
      <t xml:space="preserve">Washington Vaccine Association Assessment Grid </t>
    </r>
    <r>
      <rPr>
        <b/>
        <sz val="14"/>
        <color indexed="10"/>
        <rFont val="Calibri"/>
        <family val="2"/>
      </rPr>
      <t/>
    </r>
  </si>
  <si>
    <t>Pneumovax 23</t>
  </si>
  <si>
    <t>Tenivac</t>
  </si>
  <si>
    <t>Meningococcal conjugate vaccine, serogroups  C &amp; Y and Hemophilus influenza B vacine (Hb-MenCY), 4 dose schedule, when administered to high risk children 2 - 15 months of age, for intramuscular use</t>
  </si>
  <si>
    <t>MenHibrix</t>
  </si>
  <si>
    <t>Flumist</t>
  </si>
  <si>
    <t xml:space="preserve">Hepatitis A &amp; Hepatitis B vaccine (HepA-HepB) adult dosage, for intramuscular use (Code Price is per 1 mL). </t>
  </si>
  <si>
    <r>
      <t xml:space="preserve">Influenza virus vaccine, </t>
    </r>
    <r>
      <rPr>
        <sz val="10"/>
        <rFont val="Arial"/>
        <family val="2"/>
      </rPr>
      <t>quadrivalent,</t>
    </r>
    <r>
      <rPr>
        <sz val="10"/>
        <color rgb="FFFF0000"/>
        <rFont val="Arial"/>
        <family val="2"/>
      </rPr>
      <t xml:space="preserve"> </t>
    </r>
    <r>
      <rPr>
        <sz val="10"/>
        <color indexed="8"/>
        <rFont val="Arial"/>
        <family val="2"/>
      </rPr>
      <t>live, for intranasal use (Code price is per dose = 0.2 mL)</t>
    </r>
  </si>
  <si>
    <r>
      <t xml:space="preserve">Influenza virus vaccine, </t>
    </r>
    <r>
      <rPr>
        <sz val="10"/>
        <rFont val="Arial"/>
        <family val="2"/>
      </rPr>
      <t xml:space="preserve">trivalent, </t>
    </r>
    <r>
      <rPr>
        <sz val="10"/>
        <color indexed="8"/>
        <rFont val="Arial"/>
        <family val="2"/>
      </rPr>
      <t>split virus, when administered to individuals 3 years of age and older, for intramuscular use (Code price is per 0.5 mL based on Fluzone)</t>
    </r>
  </si>
  <si>
    <r>
      <t xml:space="preserve">Influenza virus vaccine, </t>
    </r>
    <r>
      <rPr>
        <sz val="10"/>
        <rFont val="Arial"/>
        <family val="2"/>
      </rPr>
      <t>trivalent,</t>
    </r>
    <r>
      <rPr>
        <sz val="10"/>
        <color rgb="FFFF0000"/>
        <rFont val="Arial"/>
        <family val="2"/>
      </rPr>
      <t xml:space="preserve"> </t>
    </r>
    <r>
      <rPr>
        <sz val="10"/>
        <color indexed="8"/>
        <rFont val="Arial"/>
        <family val="2"/>
      </rPr>
      <t>split virus, when administered to children 6-35 months of age, for intramuscular use (Code Price is per 0.25 mL dose)</t>
    </r>
  </si>
  <si>
    <r>
      <t xml:space="preserve">Influenza virus vaccine, </t>
    </r>
    <r>
      <rPr>
        <sz val="10"/>
        <rFont val="Arial"/>
        <family val="2"/>
      </rPr>
      <t>trivalent,</t>
    </r>
    <r>
      <rPr>
        <sz val="10"/>
        <color indexed="8"/>
        <rFont val="Arial"/>
        <family val="2"/>
      </rPr>
      <t xml:space="preserve"> split virus, preservative free, when administered to individuals 3 years and older, for intramuscular use (Code Price is per 0.5 mL dose)</t>
    </r>
  </si>
  <si>
    <r>
      <t xml:space="preserve">Influenza virus vaccine, </t>
    </r>
    <r>
      <rPr>
        <sz val="10"/>
        <rFont val="Arial"/>
        <family val="2"/>
      </rPr>
      <t>trivalent,</t>
    </r>
    <r>
      <rPr>
        <sz val="10"/>
        <color indexed="8"/>
        <rFont val="Arial"/>
        <family val="2"/>
      </rPr>
      <t xml:space="preserve"> split virus, preservative free, when administered to children 6-35 months of age, for intramuscular use (Code price is per 0.25 mL)</t>
    </r>
  </si>
  <si>
    <t>Influenza virus vaccine, quadrivalent, split virus, preservative free, when administered to individuals 3 years and older, for intramuscular use (Code Price is per 0.5 mL dose)</t>
  </si>
  <si>
    <t>WVA Assessment Amount as of 4/1/2013</t>
  </si>
  <si>
    <t>Current CDC Contract Rate</t>
  </si>
  <si>
    <t>NEW WVA Assessment Amount per dose as of 12/1/2013</t>
  </si>
  <si>
    <t>FOR ALL CLAIMS WITH A DATE OF SERVICE ON OR AFTER DECEMBER 1st, 2013.</t>
  </si>
  <si>
    <r>
      <t xml:space="preserve">Please note that this WVA Assessment Grid, </t>
    </r>
    <r>
      <rPr>
        <b/>
        <sz val="12"/>
        <rFont val="Arial"/>
        <family val="2"/>
      </rPr>
      <t>effective December 1, 2013</t>
    </r>
    <r>
      <rPr>
        <sz val="12"/>
        <rFont val="Arial"/>
        <family val="2"/>
      </rPr>
      <t xml:space="preserve">, replaces the  grid last updated on April 1, 2013.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For a complete listing of all vaccines available through the state Childhood Vaccine Program, please visit the DOH web site: </t>
    </r>
    <r>
      <rPr>
        <u/>
        <sz val="12"/>
        <rFont val="Arial"/>
        <family val="2"/>
      </rPr>
      <t>www.doh.wa.gov/cfh/Immunize/vaccine/vaccine-supply.htm</t>
    </r>
    <r>
      <rPr>
        <sz val="12"/>
        <rFont val="Arial"/>
        <family val="2"/>
      </rPr>
      <t xml:space="preserve">. </t>
    </r>
  </si>
  <si>
    <t>Influenza virus vaccine, quadrivalent, split virus, preservative free, when administered tochildren 6 - 35 months of age, for intramuscular use (Code Price is per 0.25 mL dose)</t>
  </si>
  <si>
    <t>Comments</t>
  </si>
  <si>
    <t>Influenza virus vaccine, quadrivalent, split virus, when administered to children 6-35 months of age, for intramuscular use</t>
  </si>
  <si>
    <t>Influenza virus vaccine, quadrivalent, split virus, when administered to children 3 years of age and older, for intramuscular use</t>
  </si>
  <si>
    <t>Fluzone Quadrivalent</t>
  </si>
  <si>
    <t>Estimate based on Trivalent plus Quadravalent premium.</t>
  </si>
  <si>
    <t>Meningococcal conjugate vaccine, serogroups  C &amp; Y and Hemophilus influenza B vaccine (Hb-MenCY), 4 dose schedule, when administered to high risk children 2 - 15 months of age, for intramuscular use</t>
  </si>
  <si>
    <t>Influenza virus vaccine, quadrivalent, split virus, preservative free, when administered to children 6 - 35 months of age, for intramuscular use (Code Price is per 0.25 mL dose)</t>
  </si>
  <si>
    <t>Gardasil 9</t>
  </si>
  <si>
    <t>Human Papilloma Virus (HPV) 9 (nine) valent vaccine, types 6, 11, 16, 18, 31, 33, 45, 52, 58, 3 dose schedule, for intramuscular use (Code Price is per dose = 0.5 mL)</t>
  </si>
  <si>
    <t>WVA Assessment Amount per dose as of 7/1/2015</t>
  </si>
  <si>
    <t>Trumenba</t>
  </si>
  <si>
    <t>Bexsero</t>
  </si>
  <si>
    <t>Meningococcal recombinant protein and outer membrane vesicle vaccine, Serogroup B, 2 dose schedule, for intramuscular use</t>
  </si>
  <si>
    <t>Meningococcal recombinant lipoprotein vaccine, Serogroup B, 2 or 3 dose schedule, for intramuscular use</t>
  </si>
  <si>
    <t>Quadracel</t>
  </si>
  <si>
    <t xml:space="preserve">Kinrix </t>
  </si>
  <si>
    <t>FluLaval</t>
  </si>
  <si>
    <t>Percent change</t>
  </si>
  <si>
    <t>Notes</t>
  </si>
  <si>
    <t>Weighted average used in determining rate</t>
  </si>
  <si>
    <t>Age 18 only, no doses expected</t>
  </si>
  <si>
    <t>n/a</t>
  </si>
  <si>
    <t>135,997 doses forecast</t>
  </si>
  <si>
    <t>125,645 doses forecast</t>
  </si>
  <si>
    <t xml:space="preserve">Quadracel was removed from CDC list, no doses forecast </t>
  </si>
  <si>
    <t>Only 4,191 doses forecast</t>
  </si>
  <si>
    <t>No RecombivaxHB forecast for this CPT code</t>
  </si>
  <si>
    <r>
      <t xml:space="preserve">Please note that this WVA Assessment Grid, </t>
    </r>
    <r>
      <rPr>
        <b/>
        <sz val="12"/>
        <rFont val="Arial"/>
        <family val="2"/>
      </rPr>
      <t>effective July 1, 2016</t>
    </r>
    <r>
      <rPr>
        <sz val="12"/>
        <rFont val="Arial"/>
        <family val="2"/>
      </rPr>
      <t xml:space="preserve">, replaces the  grid last updated on July 1, 2015.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will be determined by the manufacturer and all brands of flu vaccine may not be part of the childhood vaccine program. For a complete listing of all vaccines available through the state Childhood Vaccine Program, please visit the DOH web site: </t>
    </r>
    <r>
      <rPr>
        <u/>
        <sz val="12"/>
        <rFont val="Arial"/>
        <family val="2"/>
      </rPr>
      <t>www.doh.wa.gov/cfh/Immunize/vaccine/vaccine-supply.htm</t>
    </r>
    <r>
      <rPr>
        <sz val="12"/>
        <rFont val="Arial"/>
        <family val="2"/>
      </rPr>
      <t xml:space="preserve">. </t>
    </r>
  </si>
  <si>
    <t>Removed from CDC list, no doses expected</t>
  </si>
  <si>
    <t>CDC Market Survey</t>
  </si>
  <si>
    <t>WVA Assessment Amount per dose as of 7/1/2016</t>
  </si>
  <si>
    <t>FOR ALL CLAIMS WITH A DATE OF SERVICE ON OR AFTER JULY 1st,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</si>
</sst>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7" x14ac:knownFonts="1">
    <font>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4"/>
      <color indexed="10"/>
      <name val="Calibri"/>
      <family val="2"/>
    </font>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4"/>
      <color indexed="8"/>
      <name val="Arial"/>
      <family val="2"/>
    </font>
    <font>
      <sz val="10"/>
      <color indexed="10"/>
      <name val="Arial"/>
      <family val="2"/>
    </font>
    <font>
      <b/>
      <sz val="12"/>
      <color indexed="10"/>
      <name val="Arial"/>
      <family val="2"/>
    </font>
    <font>
      <sz val="12"/>
      <name val="Arial"/>
      <family val="2"/>
    </font>
    <font>
      <b/>
      <sz val="12"/>
      <name val="Arial"/>
      <family val="2"/>
    </font>
    <font>
      <u/>
      <sz val="12"/>
      <name val="Arial"/>
      <family val="2"/>
    </font>
    <font>
      <b/>
      <sz val="11"/>
      <color theme="0"/>
      <name val="Arial"/>
      <family val="2"/>
    </font>
    <font>
      <b/>
      <sz val="12"/>
      <color indexed="8"/>
      <name val="Arial"/>
      <family val="2"/>
    </font>
    <font>
      <sz val="8"/>
      <name val="Calibri"/>
      <family val="2"/>
      <scheme val="minor"/>
    </font>
    <font>
      <sz val="10"/>
      <color rgb="FFFF0000"/>
      <name val="Arial"/>
      <family val="2"/>
    </font>
    <font>
      <sz val="11"/>
      <color theme="1"/>
      <name val="Arial"/>
      <family val="2"/>
    </font>
    <font>
      <sz val="10"/>
      <color theme="1"/>
      <name val="Arial"/>
      <family val="2"/>
    </font>
    <font>
      <b/>
      <sz val="11"/>
      <color theme="1"/>
      <name val="Arial"/>
      <family val="2"/>
    </font>
    <font>
      <b/>
      <sz val="10"/>
      <color theme="1"/>
      <name val="Arial"/>
      <family val="2"/>
    </font>
    <font>
      <i/>
      <sz val="9"/>
      <color theme="1"/>
      <name val="Arial"/>
      <family val="2"/>
    </font>
    <font>
      <i/>
      <sz val="9"/>
      <color theme="1"/>
      <name val="Calibri"/>
      <family val="2"/>
      <scheme val="minor"/>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FFFF00"/>
        <bgColor indexed="64"/>
      </patternFill>
    </fill>
    <fill>
      <patternFill patternType="solid">
        <fgColor theme="9" tint="-0.249977111117893"/>
        <bgColor indexed="64"/>
      </patternFill>
    </fill>
    <fill>
      <patternFill patternType="solid">
        <fgColor theme="6"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thin">
        <color auto="1"/>
      </left>
      <right/>
      <top/>
      <bottom style="medium">
        <color auto="1"/>
      </bottom>
      <diagonal/>
    </border>
    <border>
      <left/>
      <right/>
      <top/>
      <bottom style="medium">
        <color auto="1"/>
      </bottom>
      <diagonal/>
    </border>
  </borders>
  <cellStyleXfs count="177">
    <xf numFmtId="0" fontId="0" fillId="0" borderId="0"/>
    <xf numFmtId="44"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98">
    <xf numFmtId="0" fontId="0" fillId="0" borderId="0" xfId="0"/>
    <xf numFmtId="0" fontId="2" fillId="0" borderId="0" xfId="0" applyFont="1"/>
    <xf numFmtId="0" fontId="2" fillId="0" borderId="0" xfId="0" applyFont="1" applyAlignment="1">
      <alignment vertical="center" wrapText="1"/>
    </xf>
    <xf numFmtId="0" fontId="2" fillId="0" borderId="5" xfId="0" applyFont="1" applyBorder="1" applyAlignment="1">
      <alignment vertical="center" wrapText="1"/>
    </xf>
    <xf numFmtId="0" fontId="2" fillId="0" borderId="0" xfId="0" applyFont="1" applyBorder="1" applyAlignment="1">
      <alignment wrapText="1"/>
    </xf>
    <xf numFmtId="0" fontId="9" fillId="0" borderId="0" xfId="0" applyFont="1"/>
    <xf numFmtId="0" fontId="2" fillId="0" borderId="0" xfId="0" applyFont="1" applyBorder="1"/>
    <xf numFmtId="0" fontId="10" fillId="0" borderId="0" xfId="0" applyFont="1" applyBorder="1"/>
    <xf numFmtId="0" fontId="11" fillId="0" borderId="0" xfId="0" applyFont="1"/>
    <xf numFmtId="0" fontId="12" fillId="0" borderId="0" xfId="0" applyFont="1" applyBorder="1"/>
    <xf numFmtId="0" fontId="16" fillId="0" borderId="0" xfId="0" applyFont="1" applyFill="1" applyBorder="1"/>
    <xf numFmtId="0" fontId="17" fillId="0" borderId="0" xfId="0" applyFont="1" applyBorder="1" applyAlignment="1">
      <alignment horizontal="left"/>
    </xf>
    <xf numFmtId="0" fontId="2" fillId="0" borderId="0" xfId="0" applyFont="1" applyAlignment="1">
      <alignment vertical="top"/>
    </xf>
    <xf numFmtId="0" fontId="19" fillId="0" borderId="0" xfId="0" applyFont="1"/>
    <xf numFmtId="44" fontId="2" fillId="0" borderId="0" xfId="1" applyFont="1" applyFill="1" applyBorder="1"/>
    <xf numFmtId="9" fontId="2" fillId="0" borderId="0" xfId="92" applyFont="1" applyBorder="1"/>
    <xf numFmtId="0" fontId="2" fillId="0" borderId="0" xfId="0" applyFont="1" applyFill="1" applyAlignment="1">
      <alignment vertical="top"/>
    </xf>
    <xf numFmtId="0" fontId="20" fillId="0" borderId="0" xfId="0" applyFont="1"/>
    <xf numFmtId="164" fontId="9" fillId="0" borderId="0" xfId="0" applyNumberFormat="1" applyFont="1" applyAlignment="1">
      <alignment horizont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wrapText="1"/>
    </xf>
    <xf numFmtId="0" fontId="2" fillId="0" borderId="9" xfId="0" applyFont="1" applyBorder="1" applyAlignment="1">
      <alignment vertical="center"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wrapText="1"/>
    </xf>
    <xf numFmtId="0" fontId="3" fillId="0" borderId="13" xfId="0" applyFont="1" applyBorder="1" applyAlignment="1">
      <alignment horizontal="left" wrapText="1"/>
    </xf>
    <xf numFmtId="0" fontId="4" fillId="0" borderId="14" xfId="0" applyFont="1" applyBorder="1"/>
    <xf numFmtId="0" fontId="4" fillId="0" borderId="12" xfId="0" applyFont="1" applyBorder="1" applyAlignment="1">
      <alignment wrapText="1"/>
    </xf>
    <xf numFmtId="0" fontId="4" fillId="0" borderId="12" xfId="0" applyFont="1" applyBorder="1"/>
    <xf numFmtId="0" fontId="3" fillId="0" borderId="18" xfId="0" applyFont="1" applyBorder="1" applyAlignment="1">
      <alignment horizontal="left"/>
    </xf>
    <xf numFmtId="0" fontId="3" fillId="0" borderId="19" xfId="0" applyFont="1" applyBorder="1" applyAlignment="1">
      <alignment horizontal="left"/>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1" xfId="0" applyFont="1" applyFill="1" applyBorder="1" applyAlignment="1">
      <alignment horizontal="left"/>
    </xf>
    <xf numFmtId="0" fontId="1" fillId="0" borderId="3" xfId="0" applyFont="1" applyFill="1" applyBorder="1" applyAlignment="1">
      <alignment horizontal="left"/>
    </xf>
    <xf numFmtId="0" fontId="1" fillId="0" borderId="2" xfId="0" applyFont="1" applyFill="1" applyBorder="1" applyAlignment="1">
      <alignment horizontal="left"/>
    </xf>
    <xf numFmtId="0" fontId="3" fillId="0" borderId="1" xfId="0" applyFont="1" applyBorder="1" applyAlignment="1">
      <alignment wrapText="1"/>
    </xf>
    <xf numFmtId="0" fontId="1" fillId="0" borderId="0" xfId="0" applyFont="1" applyFill="1" applyBorder="1" applyAlignment="1">
      <alignment horizontal="left"/>
    </xf>
    <xf numFmtId="0" fontId="1" fillId="0" borderId="1" xfId="0" applyFont="1" applyFill="1" applyBorder="1" applyAlignment="1">
      <alignment horizontal="left"/>
    </xf>
    <xf numFmtId="0" fontId="2" fillId="0" borderId="7" xfId="0" applyFont="1" applyBorder="1" applyAlignment="1">
      <alignment vertical="center" wrapText="1"/>
    </xf>
    <xf numFmtId="0" fontId="4" fillId="0" borderId="13" xfId="0" applyFont="1" applyBorder="1"/>
    <xf numFmtId="0" fontId="3" fillId="0" borderId="3" xfId="0" applyFont="1" applyBorder="1" applyAlignment="1">
      <alignment wrapText="1"/>
    </xf>
    <xf numFmtId="0" fontId="4" fillId="0" borderId="22" xfId="0" applyFont="1" applyBorder="1"/>
    <xf numFmtId="164" fontId="2" fillId="2" borderId="17" xfId="1" applyNumberFormat="1" applyFont="1" applyFill="1" applyBorder="1" applyAlignment="1">
      <alignment horizontal="center"/>
    </xf>
    <xf numFmtId="0" fontId="1" fillId="3" borderId="22" xfId="0" applyFont="1" applyFill="1" applyBorder="1" applyAlignment="1">
      <alignment horizontal="left" wrapText="1"/>
    </xf>
    <xf numFmtId="0" fontId="1" fillId="3" borderId="24" xfId="0" applyFont="1" applyFill="1" applyBorder="1" applyAlignment="1">
      <alignment horizontal="left"/>
    </xf>
    <xf numFmtId="0" fontId="3" fillId="3" borderId="6" xfId="0" applyFont="1" applyFill="1" applyBorder="1" applyAlignment="1">
      <alignment horizontal="center"/>
    </xf>
    <xf numFmtId="164" fontId="4" fillId="3" borderId="6" xfId="0" applyNumberFormat="1" applyFont="1" applyFill="1" applyBorder="1" applyAlignment="1">
      <alignment horizontal="center" wrapText="1"/>
    </xf>
    <xf numFmtId="0" fontId="3" fillId="0" borderId="23" xfId="0" applyFont="1" applyBorder="1" applyAlignment="1">
      <alignment horizontal="left" wrapText="1"/>
    </xf>
    <xf numFmtId="164" fontId="2" fillId="2" borderId="17" xfId="1" applyNumberFormat="1" applyFont="1" applyFill="1" applyBorder="1" applyAlignment="1">
      <alignment horizontal="center"/>
    </xf>
    <xf numFmtId="0" fontId="2" fillId="0" borderId="6" xfId="0" applyFont="1" applyBorder="1"/>
    <xf numFmtId="0" fontId="19" fillId="0" borderId="6" xfId="0" applyFont="1" applyBorder="1"/>
    <xf numFmtId="44" fontId="2" fillId="0" borderId="6" xfId="1" applyFont="1" applyFill="1" applyBorder="1"/>
    <xf numFmtId="0" fontId="2" fillId="4" borderId="1" xfId="0" applyFont="1" applyFill="1" applyBorder="1" applyAlignment="1">
      <alignment horizontal="left"/>
    </xf>
    <xf numFmtId="0" fontId="1" fillId="4" borderId="2" xfId="0" applyFont="1" applyFill="1" applyBorder="1" applyAlignment="1">
      <alignment horizontal="left"/>
    </xf>
    <xf numFmtId="0" fontId="2" fillId="4" borderId="9" xfId="0" applyFont="1" applyFill="1" applyBorder="1" applyAlignment="1">
      <alignment vertical="center" wrapText="1"/>
    </xf>
    <xf numFmtId="0" fontId="4" fillId="4" borderId="6" xfId="0" applyFont="1" applyFill="1" applyBorder="1" applyAlignment="1">
      <alignment horizontal="left" wrapText="1"/>
    </xf>
    <xf numFmtId="0" fontId="2" fillId="4" borderId="1" xfId="0" applyFont="1" applyFill="1" applyBorder="1" applyAlignment="1">
      <alignment vertical="top" wrapText="1"/>
    </xf>
    <xf numFmtId="0" fontId="4" fillId="4" borderId="1" xfId="0" applyFont="1" applyFill="1" applyBorder="1" applyAlignment="1"/>
    <xf numFmtId="0" fontId="21" fillId="4" borderId="1" xfId="0" applyFont="1" applyFill="1" applyBorder="1" applyAlignment="1">
      <alignment horizontal="left"/>
    </xf>
    <xf numFmtId="0" fontId="21" fillId="4" borderId="1" xfId="0" applyFont="1" applyFill="1" applyBorder="1" applyAlignment="1">
      <alignment wrapText="1"/>
    </xf>
    <xf numFmtId="0" fontId="1" fillId="0" borderId="2" xfId="0" applyFont="1" applyFill="1" applyBorder="1" applyAlignment="1">
      <alignment horizontal="left"/>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horizontal="left" vertical="center" wrapText="1"/>
    </xf>
    <xf numFmtId="0" fontId="3" fillId="5" borderId="12" xfId="0" applyFont="1" applyFill="1" applyBorder="1" applyAlignment="1">
      <alignment horizontal="left"/>
    </xf>
    <xf numFmtId="44" fontId="2" fillId="4" borderId="6" xfId="1" applyFont="1" applyFill="1" applyBorder="1" applyAlignment="1">
      <alignment horizontal="left" wrapText="1"/>
    </xf>
    <xf numFmtId="49" fontId="4" fillId="4" borderId="1" xfId="1" applyNumberFormat="1" applyFont="1" applyFill="1" applyBorder="1" applyAlignment="1">
      <alignment horizontal="left" wrapText="1"/>
    </xf>
    <xf numFmtId="164" fontId="2" fillId="2" borderId="15" xfId="1" applyNumberFormat="1" applyFont="1" applyFill="1" applyBorder="1" applyAlignment="1">
      <alignment horizontal="center" vertical="center"/>
    </xf>
    <xf numFmtId="164" fontId="2" fillId="2" borderId="6" xfId="1" applyNumberFormat="1" applyFont="1" applyFill="1" applyBorder="1" applyAlignment="1">
      <alignment horizontal="center" vertical="center"/>
    </xf>
    <xf numFmtId="164" fontId="2" fillId="2" borderId="16" xfId="1" applyNumberFormat="1" applyFont="1" applyFill="1" applyBorder="1" applyAlignment="1">
      <alignment horizontal="center" vertical="center"/>
    </xf>
    <xf numFmtId="164" fontId="1" fillId="2" borderId="6" xfId="1" applyNumberFormat="1" applyFont="1" applyFill="1" applyBorder="1" applyAlignment="1">
      <alignment horizontal="center" vertical="center"/>
    </xf>
    <xf numFmtId="164" fontId="1" fillId="2" borderId="0" xfId="1"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4" fontId="2" fillId="2" borderId="17" xfId="1" applyNumberFormat="1" applyFont="1" applyFill="1" applyBorder="1" applyAlignment="1">
      <alignment horizontal="center" vertical="center"/>
    </xf>
    <xf numFmtId="164" fontId="2" fillId="4" borderId="6"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164" fontId="22" fillId="4" borderId="1" xfId="0" applyNumberFormat="1"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1" fillId="3" borderId="6" xfId="0" applyFont="1" applyFill="1" applyBorder="1" applyAlignment="1">
      <alignment horizontal="left" wrapText="1"/>
    </xf>
    <xf numFmtId="0" fontId="1" fillId="3" borderId="6" xfId="0" applyFont="1" applyFill="1" applyBorder="1" applyAlignment="1">
      <alignment horizontal="left"/>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0" fontId="3" fillId="0" borderId="3" xfId="0" applyFont="1" applyFill="1" applyBorder="1" applyAlignment="1">
      <alignment wrapText="1"/>
    </xf>
    <xf numFmtId="0" fontId="3" fillId="0" borderId="1" xfId="0" applyFont="1" applyFill="1" applyBorder="1" applyAlignment="1">
      <alignment wrapText="1"/>
    </xf>
    <xf numFmtId="0" fontId="23" fillId="0" borderId="1" xfId="0" applyFont="1" applyFill="1" applyBorder="1" applyAlignment="1">
      <alignment wrapText="1"/>
    </xf>
    <xf numFmtId="0" fontId="1" fillId="0" borderId="1" xfId="0" applyFont="1" applyFill="1" applyBorder="1" applyAlignment="1">
      <alignment horizontal="center" vertical="center"/>
    </xf>
    <xf numFmtId="0" fontId="1" fillId="0" borderId="0" xfId="0" applyFont="1" applyFill="1" applyAlignment="1">
      <alignment wrapText="1"/>
    </xf>
    <xf numFmtId="0" fontId="3" fillId="0" borderId="1" xfId="0" applyFont="1" applyFill="1" applyBorder="1" applyAlignment="1">
      <alignment horizontal="left" vertical="center"/>
    </xf>
    <xf numFmtId="0" fontId="2" fillId="0" borderId="0" xfId="0" applyFont="1" applyFill="1"/>
    <xf numFmtId="0" fontId="2" fillId="0" borderId="5" xfId="0" applyFont="1" applyBorder="1" applyAlignment="1">
      <alignment wrapText="1"/>
    </xf>
    <xf numFmtId="0" fontId="2" fillId="0" borderId="5" xfId="0" applyFont="1" applyBorder="1"/>
    <xf numFmtId="0" fontId="17" fillId="0" borderId="7" xfId="0" applyFont="1" applyBorder="1" applyAlignment="1">
      <alignment horizontal="left"/>
    </xf>
    <xf numFmtId="164" fontId="2" fillId="2"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Border="1" applyAlignment="1">
      <alignment vertical="center" wrapText="1"/>
    </xf>
    <xf numFmtId="164" fontId="2" fillId="2" borderId="3" xfId="1" applyNumberFormat="1" applyFont="1" applyFill="1" applyBorder="1" applyAlignment="1">
      <alignment horizontal="center" vertical="center"/>
    </xf>
    <xf numFmtId="0" fontId="2" fillId="0" borderId="7" xfId="0" applyFont="1" applyBorder="1" applyAlignment="1">
      <alignment vertical="center" wrapText="1"/>
    </xf>
    <xf numFmtId="0" fontId="1" fillId="0"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5" fillId="0" borderId="23" xfId="0" applyFont="1" applyBorder="1" applyAlignment="1">
      <alignment vertical="center"/>
    </xf>
    <xf numFmtId="0" fontId="25" fillId="0" borderId="23" xfId="0" applyFont="1" applyBorder="1" applyAlignment="1">
      <alignment vertical="center"/>
    </xf>
    <xf numFmtId="165" fontId="2" fillId="2" borderId="3" xfId="92" applyNumberFormat="1" applyFont="1" applyFill="1" applyBorder="1" applyAlignment="1">
      <alignment horizontal="center" vertical="center"/>
    </xf>
    <xf numFmtId="165" fontId="2" fillId="2" borderId="3" xfId="92" applyNumberFormat="1" applyFont="1" applyFill="1" applyBorder="1" applyAlignment="1">
      <alignment horizontal="center" vertical="center" wrapText="1"/>
    </xf>
    <xf numFmtId="0" fontId="26" fillId="0" borderId="1" xfId="0" applyFont="1" applyBorder="1" applyAlignment="1">
      <alignment horizontal="left" vertical="center"/>
    </xf>
    <xf numFmtId="164" fontId="2" fillId="6" borderId="3" xfId="1" applyNumberFormat="1" applyFont="1" applyFill="1" applyBorder="1" applyAlignment="1">
      <alignment horizontal="center" vertical="center"/>
    </xf>
    <xf numFmtId="164" fontId="2" fillId="6" borderId="1" xfId="1" applyNumberFormat="1" applyFont="1" applyFill="1" applyBorder="1" applyAlignment="1">
      <alignment horizontal="center" vertical="center"/>
    </xf>
    <xf numFmtId="164" fontId="2" fillId="6" borderId="1" xfId="1" applyNumberFormat="1" applyFont="1" applyFill="1" applyBorder="1" applyAlignment="1">
      <alignment horizontal="center" vertical="center" wrapText="1"/>
    </xf>
    <xf numFmtId="164" fontId="2" fillId="6" borderId="1" xfId="1" applyNumberFormat="1" applyFont="1" applyFill="1" applyBorder="1" applyAlignment="1">
      <alignment horizontal="center" vertical="center"/>
    </xf>
    <xf numFmtId="164" fontId="2" fillId="6" borderId="1" xfId="0" applyNumberFormat="1" applyFont="1" applyFill="1" applyBorder="1" applyAlignment="1">
      <alignment horizontal="center" vertical="center"/>
    </xf>
    <xf numFmtId="0" fontId="25" fillId="0" borderId="23" xfId="0" applyFont="1" applyBorder="1" applyAlignment="1">
      <alignment vertical="center"/>
    </xf>
    <xf numFmtId="164" fontId="2" fillId="2" borderId="3"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0" fontId="13" fillId="0" borderId="0" xfId="0" applyFont="1" applyBorder="1" applyAlignment="1">
      <alignment horizontal="left" vertical="top" wrapText="1"/>
    </xf>
    <xf numFmtId="0" fontId="3" fillId="3" borderId="6" xfId="0" applyFont="1" applyFill="1" applyBorder="1" applyAlignment="1">
      <alignment horizontal="center" wrapText="1"/>
    </xf>
    <xf numFmtId="165" fontId="2" fillId="0" borderId="2" xfId="92" applyNumberFormat="1" applyFont="1" applyFill="1" applyBorder="1" applyAlignment="1">
      <alignment horizontal="center" vertical="center" wrapText="1"/>
    </xf>
    <xf numFmtId="165" fontId="2" fillId="0" borderId="3" xfId="92" applyNumberFormat="1" applyFont="1" applyFill="1" applyBorder="1" applyAlignment="1">
      <alignment horizontal="center" vertical="center" wrapText="1"/>
    </xf>
    <xf numFmtId="165" fontId="1" fillId="0" borderId="2" xfId="92" applyNumberFormat="1" applyFont="1" applyFill="1" applyBorder="1" applyAlignment="1">
      <alignment horizontal="center" vertical="center" wrapText="1"/>
    </xf>
    <xf numFmtId="165" fontId="1" fillId="0" borderId="4" xfId="92" applyNumberFormat="1" applyFont="1" applyFill="1" applyBorder="1" applyAlignment="1">
      <alignment horizontal="center" vertical="center" wrapText="1"/>
    </xf>
    <xf numFmtId="165" fontId="1" fillId="0" borderId="3" xfId="92"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164" fontId="2" fillId="6" borderId="1" xfId="1"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164" fontId="2" fillId="6" borderId="2" xfId="0" applyNumberFormat="1" applyFont="1" applyFill="1" applyBorder="1" applyAlignment="1">
      <alignment horizontal="center" vertical="center"/>
    </xf>
    <xf numFmtId="0" fontId="0" fillId="6" borderId="3" xfId="0" applyFill="1" applyBorder="1" applyAlignment="1">
      <alignment horizontal="center" vertical="center"/>
    </xf>
    <xf numFmtId="165" fontId="2" fillId="0" borderId="2" xfId="92" applyNumberFormat="1" applyFont="1" applyFill="1" applyBorder="1" applyAlignment="1">
      <alignment horizontal="center" vertical="center"/>
    </xf>
    <xf numFmtId="165" fontId="0" fillId="0" borderId="3" xfId="92" applyNumberFormat="1" applyFont="1" applyBorder="1" applyAlignment="1">
      <alignment horizontal="center" vertical="center"/>
    </xf>
    <xf numFmtId="165" fontId="1" fillId="0" borderId="1" xfId="92" applyNumberFormat="1" applyFont="1" applyFill="1" applyBorder="1" applyAlignment="1">
      <alignment horizontal="center" vertical="center"/>
    </xf>
    <xf numFmtId="164" fontId="2" fillId="6" borderId="2" xfId="1" applyNumberFormat="1" applyFont="1" applyFill="1" applyBorder="1" applyAlignment="1">
      <alignment horizontal="center" vertical="center"/>
    </xf>
    <xf numFmtId="164" fontId="2" fillId="6" borderId="3" xfId="1"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 fillId="0" borderId="1" xfId="0" applyFont="1" applyFill="1" applyBorder="1" applyAlignment="1">
      <alignment vertical="center" wrapText="1"/>
    </xf>
    <xf numFmtId="0" fontId="19" fillId="0" borderId="1" xfId="0" applyFont="1" applyFill="1" applyBorder="1" applyAlignment="1">
      <alignment vertical="center" wrapText="1"/>
    </xf>
    <xf numFmtId="164" fontId="1" fillId="0" borderId="1" xfId="0" applyNumberFormat="1" applyFont="1" applyFill="1" applyBorder="1" applyAlignment="1">
      <alignment horizontal="center" vertical="center"/>
    </xf>
    <xf numFmtId="164" fontId="2" fillId="2" borderId="3"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164" fontId="2" fillId="2" borderId="2" xfId="1" applyNumberFormat="1" applyFont="1" applyFill="1" applyBorder="1" applyAlignment="1">
      <alignment horizontal="center" vertical="center"/>
    </xf>
    <xf numFmtId="0" fontId="24" fillId="0" borderId="23" xfId="0" applyFont="1" applyFill="1" applyBorder="1" applyAlignment="1">
      <alignment horizontal="left" vertical="center"/>
    </xf>
    <xf numFmtId="0" fontId="25" fillId="0" borderId="23" xfId="0" applyFont="1" applyBorder="1" applyAlignment="1">
      <alignment vertical="center"/>
    </xf>
    <xf numFmtId="0" fontId="1" fillId="0" borderId="4" xfId="0" applyFont="1" applyFill="1" applyBorder="1" applyAlignment="1">
      <alignment horizontal="center"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 fillId="0" borderId="1" xfId="0" applyFont="1" applyFill="1" applyBorder="1" applyAlignment="1">
      <alignment horizontal="center" vertical="center"/>
    </xf>
    <xf numFmtId="0" fontId="2" fillId="0" borderId="7" xfId="0" applyFont="1" applyBorder="1" applyAlignment="1">
      <alignment vertical="center" wrapText="1"/>
    </xf>
    <xf numFmtId="0" fontId="21" fillId="0" borderId="2" xfId="0" applyFont="1" applyFill="1" applyBorder="1" applyAlignment="1">
      <alignment vertical="center" wrapText="1"/>
    </xf>
    <xf numFmtId="0" fontId="0" fillId="0" borderId="3" xfId="0" applyBorder="1" applyAlignment="1">
      <alignment vertical="center" wrapText="1"/>
    </xf>
    <xf numFmtId="0" fontId="2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0" fontId="19" fillId="0" borderId="16" xfId="0" applyFont="1" applyBorder="1" applyAlignment="1">
      <alignment horizontal="center"/>
    </xf>
    <xf numFmtId="0" fontId="19" fillId="0" borderId="17" xfId="0" applyFont="1" applyBorder="1" applyAlignment="1">
      <alignment horizontal="center"/>
    </xf>
    <xf numFmtId="164" fontId="2" fillId="2" borderId="16" xfId="1" applyNumberFormat="1" applyFont="1" applyFill="1" applyBorder="1" applyAlignment="1">
      <alignment horizontal="center" vertical="center"/>
    </xf>
    <xf numFmtId="164" fontId="2" fillId="2" borderId="15" xfId="1" applyNumberFormat="1" applyFont="1" applyFill="1" applyBorder="1" applyAlignment="1">
      <alignment horizontal="center" vertic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164" fontId="3" fillId="0" borderId="20"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164" fontId="2" fillId="2" borderId="17" xfId="1" applyNumberFormat="1" applyFont="1" applyFill="1" applyBorder="1" applyAlignment="1">
      <alignment horizontal="center" vertical="center"/>
    </xf>
    <xf numFmtId="0" fontId="1" fillId="0" borderId="2" xfId="0" applyFont="1" applyFill="1" applyBorder="1" applyAlignment="1">
      <alignment horizontal="left"/>
    </xf>
    <xf numFmtId="0" fontId="1" fillId="0" borderId="3" xfId="0" applyFont="1" applyFill="1" applyBorder="1" applyAlignment="1">
      <alignment horizontal="left"/>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1" fillId="0" borderId="1" xfId="0" applyFont="1" applyFill="1" applyBorder="1" applyAlignment="1">
      <alignment horizontal="left"/>
    </xf>
    <xf numFmtId="0" fontId="1" fillId="0" borderId="4" xfId="0" applyFont="1" applyFill="1" applyBorder="1" applyAlignment="1">
      <alignment horizontal="left"/>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1" fillId="0" borderId="2" xfId="0" applyFont="1" applyBorder="1" applyAlignment="1">
      <alignment vertical="center" wrapText="1"/>
    </xf>
    <xf numFmtId="0" fontId="19" fillId="0" borderId="4" xfId="0" applyFont="1" applyBorder="1" applyAlignment="1">
      <alignment vertical="center" wrapText="1"/>
    </xf>
    <xf numFmtId="0" fontId="2" fillId="0" borderId="25"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13" fillId="0" borderId="9" xfId="0" applyFont="1" applyBorder="1" applyAlignment="1">
      <alignment horizontal="left" vertical="top" wrapText="1"/>
    </xf>
    <xf numFmtId="0" fontId="13" fillId="0" borderId="23" xfId="0" applyFont="1" applyBorder="1" applyAlignment="1">
      <alignment horizontal="left" vertical="top" wrapText="1"/>
    </xf>
  </cellXfs>
  <cellStyles count="177">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Normal" xfId="0" builtinId="0"/>
    <cellStyle name="Percent" xfId="9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zoomScaleSheetLayoutView="90" workbookViewId="0">
      <selection activeCell="A4" sqref="A4:D4"/>
    </sheetView>
  </sheetViews>
  <sheetFormatPr defaultColWidth="8.85546875" defaultRowHeight="14.25" x14ac:dyDescent="0.2"/>
  <cols>
    <col min="1" max="1" width="7" style="5" customWidth="1"/>
    <col min="2" max="2" width="63.42578125" style="5" customWidth="1"/>
    <col min="3" max="3" width="11.7109375" style="5" customWidth="1"/>
    <col min="4" max="4" width="12.140625" style="18" customWidth="1"/>
    <col min="5" max="5" width="10.85546875" style="18" customWidth="1"/>
    <col min="6" max="6" width="10.140625" style="18" customWidth="1"/>
    <col min="7" max="7" width="8.5703125" style="18" customWidth="1"/>
    <col min="8" max="8" width="13.85546875" style="18" customWidth="1"/>
    <col min="9" max="16384" width="8.85546875" style="5"/>
  </cols>
  <sheetData>
    <row r="1" spans="1:8" ht="18.75" x14ac:dyDescent="0.3">
      <c r="A1" s="7" t="s">
        <v>76</v>
      </c>
      <c r="B1" s="6"/>
      <c r="C1" s="8"/>
    </row>
    <row r="2" spans="1:8" ht="15.75" x14ac:dyDescent="0.25">
      <c r="A2" s="9" t="s">
        <v>126</v>
      </c>
      <c r="B2" s="6"/>
      <c r="C2" s="1"/>
    </row>
    <row r="3" spans="1:8" ht="10.5" customHeight="1" x14ac:dyDescent="0.25">
      <c r="A3" s="9"/>
      <c r="B3" s="6"/>
      <c r="C3" s="1"/>
    </row>
    <row r="4" spans="1:8" ht="133.15" customHeight="1" thickBot="1" x14ac:dyDescent="0.25">
      <c r="A4" s="151" t="s">
        <v>122</v>
      </c>
      <c r="B4" s="152"/>
      <c r="C4" s="152"/>
      <c r="D4" s="152"/>
      <c r="E4" s="129"/>
      <c r="F4" s="5"/>
      <c r="G4" s="5"/>
      <c r="H4" s="5"/>
    </row>
    <row r="5" spans="1:8" s="1" customFormat="1" ht="66" customHeight="1" thickBot="1" x14ac:dyDescent="0.25">
      <c r="A5" s="87" t="s">
        <v>0</v>
      </c>
      <c r="B5" s="88" t="s">
        <v>1</v>
      </c>
      <c r="C5" s="130" t="s">
        <v>2</v>
      </c>
      <c r="D5" s="49" t="s">
        <v>104</v>
      </c>
      <c r="E5" s="49" t="s">
        <v>124</v>
      </c>
      <c r="F5" s="49" t="s">
        <v>125</v>
      </c>
      <c r="G5" s="49" t="s">
        <v>112</v>
      </c>
      <c r="H5" s="49" t="s">
        <v>113</v>
      </c>
    </row>
    <row r="6" spans="1:8" s="1" customFormat="1" ht="27.6" customHeight="1" x14ac:dyDescent="0.2">
      <c r="A6" s="110">
        <v>90620</v>
      </c>
      <c r="B6" s="111" t="s">
        <v>107</v>
      </c>
      <c r="C6" s="84" t="s">
        <v>106</v>
      </c>
      <c r="D6" s="112">
        <v>159.84</v>
      </c>
      <c r="E6" s="127">
        <v>160.75</v>
      </c>
      <c r="F6" s="121">
        <v>160.74</v>
      </c>
      <c r="G6" s="118">
        <f>+F6/D6-1</f>
        <v>5.6306306306306286E-3</v>
      </c>
      <c r="H6" s="119"/>
    </row>
    <row r="7" spans="1:8" s="1" customFormat="1" ht="27.6" customHeight="1" x14ac:dyDescent="0.2">
      <c r="A7" s="110">
        <v>90621</v>
      </c>
      <c r="B7" s="111" t="s">
        <v>108</v>
      </c>
      <c r="C7" s="84" t="s">
        <v>105</v>
      </c>
      <c r="D7" s="112">
        <v>124.48</v>
      </c>
      <c r="E7" s="127">
        <v>115.75</v>
      </c>
      <c r="F7" s="121">
        <v>115.74</v>
      </c>
      <c r="G7" s="118">
        <f>+F7/D7-1</f>
        <v>-7.0212082262210873E-2</v>
      </c>
      <c r="H7" s="119"/>
    </row>
    <row r="8" spans="1:8" s="1" customFormat="1" ht="27.6" customHeight="1" x14ac:dyDescent="0.2">
      <c r="A8" s="136">
        <v>90633</v>
      </c>
      <c r="B8" s="149" t="s">
        <v>4</v>
      </c>
      <c r="C8" s="84" t="s">
        <v>5</v>
      </c>
      <c r="D8" s="158">
        <v>22.11</v>
      </c>
      <c r="E8" s="158">
        <v>30.14</v>
      </c>
      <c r="F8" s="145">
        <v>24.98</v>
      </c>
      <c r="G8" s="142">
        <f>+F8/D8-1</f>
        <v>0.12980551786521932</v>
      </c>
      <c r="H8" s="131" t="s">
        <v>114</v>
      </c>
    </row>
    <row r="9" spans="1:8" s="1" customFormat="1" ht="27.6" customHeight="1" x14ac:dyDescent="0.2">
      <c r="A9" s="137"/>
      <c r="B9" s="150"/>
      <c r="C9" s="84" t="s">
        <v>6</v>
      </c>
      <c r="D9" s="156"/>
      <c r="E9" s="156"/>
      <c r="F9" s="146"/>
      <c r="G9" s="143"/>
      <c r="H9" s="132"/>
    </row>
    <row r="10" spans="1:8" s="1" customFormat="1" ht="38.1" customHeight="1" x14ac:dyDescent="0.2">
      <c r="A10" s="89">
        <v>90636</v>
      </c>
      <c r="B10" s="111" t="s">
        <v>82</v>
      </c>
      <c r="C10" s="84" t="s">
        <v>7</v>
      </c>
      <c r="D10" s="108">
        <v>69.91</v>
      </c>
      <c r="E10" s="128">
        <v>95.23</v>
      </c>
      <c r="F10" s="122">
        <v>77.349999999999994</v>
      </c>
      <c r="G10" s="118">
        <f>+F10/D10-1</f>
        <v>0.1064225432699184</v>
      </c>
      <c r="H10" s="119" t="s">
        <v>115</v>
      </c>
    </row>
    <row r="11" spans="1:8" s="1" customFormat="1" ht="38.25" x14ac:dyDescent="0.2">
      <c r="A11" s="114">
        <v>90644</v>
      </c>
      <c r="B11" s="113" t="s">
        <v>100</v>
      </c>
      <c r="C11" s="85" t="s">
        <v>80</v>
      </c>
      <c r="D11" s="115">
        <v>13.13</v>
      </c>
      <c r="E11" s="115">
        <v>24.71</v>
      </c>
      <c r="F11" s="123">
        <v>14.72</v>
      </c>
      <c r="G11" s="118">
        <f>+F11/D11-1</f>
        <v>0.1210967250571211</v>
      </c>
      <c r="H11" s="118"/>
    </row>
    <row r="12" spans="1:8" s="1" customFormat="1" ht="25.5" x14ac:dyDescent="0.2">
      <c r="A12" s="89">
        <v>90647</v>
      </c>
      <c r="B12" s="64" t="s">
        <v>8</v>
      </c>
      <c r="C12" s="84" t="s">
        <v>9</v>
      </c>
      <c r="D12" s="108">
        <v>16.04</v>
      </c>
      <c r="E12" s="128">
        <v>23.65</v>
      </c>
      <c r="F12" s="122">
        <v>17.440000000000001</v>
      </c>
      <c r="G12" s="118">
        <f>+F12/D12-1</f>
        <v>8.7281795511222171E-2</v>
      </c>
      <c r="H12" s="118"/>
    </row>
    <row r="13" spans="1:8" s="1" customFormat="1" ht="25.15" customHeight="1" x14ac:dyDescent="0.2">
      <c r="A13" s="90" t="s">
        <v>10</v>
      </c>
      <c r="B13" s="65" t="s">
        <v>11</v>
      </c>
      <c r="C13" s="84" t="s">
        <v>12</v>
      </c>
      <c r="D13" s="108">
        <v>12.29</v>
      </c>
      <c r="E13" s="128">
        <v>28.82</v>
      </c>
      <c r="F13" s="122">
        <v>13.35</v>
      </c>
      <c r="G13" s="118">
        <f>+F13/D13-1</f>
        <v>8.6248982912937366E-2</v>
      </c>
      <c r="H13" s="118"/>
    </row>
    <row r="14" spans="1:8" s="1" customFormat="1" ht="44.1" customHeight="1" x14ac:dyDescent="0.2">
      <c r="A14" s="89" t="s">
        <v>14</v>
      </c>
      <c r="B14" s="64" t="s">
        <v>15</v>
      </c>
      <c r="C14" s="120" t="s">
        <v>16</v>
      </c>
      <c r="D14" s="108">
        <v>154.09</v>
      </c>
      <c r="E14" s="118" t="s">
        <v>116</v>
      </c>
      <c r="F14" s="124" t="s">
        <v>116</v>
      </c>
      <c r="G14" s="118" t="s">
        <v>116</v>
      </c>
      <c r="H14" s="119" t="s">
        <v>123</v>
      </c>
    </row>
    <row r="15" spans="1:8" s="1" customFormat="1" ht="51" x14ac:dyDescent="0.2">
      <c r="A15" s="89">
        <v>90650</v>
      </c>
      <c r="B15" s="64" t="s">
        <v>17</v>
      </c>
      <c r="C15" s="120" t="s">
        <v>18</v>
      </c>
      <c r="D15" s="108">
        <v>140.36000000000001</v>
      </c>
      <c r="E15" s="118" t="s">
        <v>116</v>
      </c>
      <c r="F15" s="122" t="s">
        <v>116</v>
      </c>
      <c r="G15" s="118" t="s">
        <v>116</v>
      </c>
      <c r="H15" s="119" t="s">
        <v>123</v>
      </c>
    </row>
    <row r="16" spans="1:8" s="104" customFormat="1" ht="38.25" x14ac:dyDescent="0.2">
      <c r="A16" s="101">
        <v>90651</v>
      </c>
      <c r="B16" s="102" t="s">
        <v>103</v>
      </c>
      <c r="C16" s="103" t="s">
        <v>102</v>
      </c>
      <c r="D16" s="108">
        <v>174.54</v>
      </c>
      <c r="E16" s="128">
        <v>177.7</v>
      </c>
      <c r="F16" s="122">
        <v>177.69</v>
      </c>
      <c r="G16" s="118">
        <f>+F16/D16-1</f>
        <v>1.80474389824683E-2</v>
      </c>
      <c r="H16" s="119" t="s">
        <v>118</v>
      </c>
    </row>
    <row r="17" spans="1:8" s="1" customFormat="1" ht="25.5" x14ac:dyDescent="0.2">
      <c r="A17" s="89">
        <v>90670</v>
      </c>
      <c r="B17" s="3" t="s">
        <v>19</v>
      </c>
      <c r="C17" s="84" t="s">
        <v>20</v>
      </c>
      <c r="D17" s="108">
        <v>151.97999999999999</v>
      </c>
      <c r="E17" s="128">
        <v>159.58000000000001</v>
      </c>
      <c r="F17" s="122">
        <v>159.57</v>
      </c>
      <c r="G17" s="118">
        <f>+F17/D17-1</f>
        <v>4.9940781681800273E-2</v>
      </c>
      <c r="H17" s="119" t="s">
        <v>117</v>
      </c>
    </row>
    <row r="18" spans="1:8" s="1" customFormat="1" ht="25.5" x14ac:dyDescent="0.2">
      <c r="A18" s="89" t="s">
        <v>21</v>
      </c>
      <c r="B18" s="64" t="s">
        <v>22</v>
      </c>
      <c r="C18" s="84" t="s">
        <v>23</v>
      </c>
      <c r="D18" s="108">
        <v>83.15</v>
      </c>
      <c r="E18" s="128">
        <v>78.180000000000007</v>
      </c>
      <c r="F18" s="122">
        <v>78.17</v>
      </c>
      <c r="G18" s="118">
        <f>+F18/D18-1</f>
        <v>-5.9891761876127547E-2</v>
      </c>
      <c r="H18" s="118"/>
    </row>
    <row r="19" spans="1:8" s="1" customFormat="1" ht="25.5" x14ac:dyDescent="0.2">
      <c r="A19" s="89">
        <v>90681</v>
      </c>
      <c r="B19" s="64" t="s">
        <v>24</v>
      </c>
      <c r="C19" s="84" t="s">
        <v>25</v>
      </c>
      <c r="D19" s="108">
        <v>110.55</v>
      </c>
      <c r="E19" s="128">
        <v>109.73</v>
      </c>
      <c r="F19" s="122">
        <v>109.72</v>
      </c>
      <c r="G19" s="118">
        <f>+F19/D19-1</f>
        <v>-7.507914970601548E-3</v>
      </c>
      <c r="H19" s="118"/>
    </row>
    <row r="20" spans="1:8" s="1" customFormat="1" ht="25.15" customHeight="1" x14ac:dyDescent="0.2">
      <c r="A20" s="136">
        <v>90696</v>
      </c>
      <c r="B20" s="149" t="s">
        <v>26</v>
      </c>
      <c r="C20" s="84" t="s">
        <v>110</v>
      </c>
      <c r="D20" s="158">
        <v>50.05</v>
      </c>
      <c r="E20" s="158">
        <v>48.6</v>
      </c>
      <c r="F20" s="145">
        <v>48.59</v>
      </c>
      <c r="G20" s="142">
        <f>+F20/D20-1</f>
        <v>-2.9170829170829027E-2</v>
      </c>
      <c r="H20" s="131" t="s">
        <v>119</v>
      </c>
    </row>
    <row r="21" spans="1:8" s="1" customFormat="1" ht="25.15" customHeight="1" x14ac:dyDescent="0.2">
      <c r="A21" s="137"/>
      <c r="B21" s="150"/>
      <c r="C21" s="120" t="s">
        <v>109</v>
      </c>
      <c r="D21" s="156"/>
      <c r="E21" s="156"/>
      <c r="F21" s="146"/>
      <c r="G21" s="143"/>
      <c r="H21" s="132"/>
    </row>
    <row r="22" spans="1:8" s="1" customFormat="1" ht="38.25" customHeight="1" x14ac:dyDescent="0.2">
      <c r="A22" s="89" t="s">
        <v>28</v>
      </c>
      <c r="B22" s="64" t="s">
        <v>29</v>
      </c>
      <c r="C22" s="84" t="s">
        <v>30</v>
      </c>
      <c r="D22" s="108">
        <v>70.69</v>
      </c>
      <c r="E22" s="128">
        <v>87.48</v>
      </c>
      <c r="F22" s="122">
        <v>79.53</v>
      </c>
      <c r="G22" s="118">
        <f>+F22/D22-1</f>
        <v>0.1250530485217145</v>
      </c>
      <c r="H22" s="118"/>
    </row>
    <row r="23" spans="1:8" s="1" customFormat="1" ht="27.6" customHeight="1" x14ac:dyDescent="0.2">
      <c r="A23" s="161" t="s">
        <v>31</v>
      </c>
      <c r="B23" s="162" t="s">
        <v>32</v>
      </c>
      <c r="C23" s="86" t="s">
        <v>33</v>
      </c>
      <c r="D23" s="156">
        <v>20.85</v>
      </c>
      <c r="E23" s="158">
        <v>28.41</v>
      </c>
      <c r="F23" s="146">
        <v>23.38</v>
      </c>
      <c r="G23" s="142">
        <f>+F23/D23-1</f>
        <v>0.12134292565947224</v>
      </c>
      <c r="H23" s="131" t="s">
        <v>114</v>
      </c>
    </row>
    <row r="24" spans="1:8" s="10" customFormat="1" ht="36" customHeight="1" x14ac:dyDescent="0.25">
      <c r="A24" s="137"/>
      <c r="B24" s="163"/>
      <c r="C24" s="84" t="s">
        <v>34</v>
      </c>
      <c r="D24" s="157"/>
      <c r="E24" s="156"/>
      <c r="F24" s="138"/>
      <c r="G24" s="143"/>
      <c r="H24" s="132"/>
    </row>
    <row r="25" spans="1:8" s="1" customFormat="1" ht="25.5" x14ac:dyDescent="0.2">
      <c r="A25" s="91" t="s">
        <v>35</v>
      </c>
      <c r="B25" s="66" t="s">
        <v>36</v>
      </c>
      <c r="C25" s="84" t="s">
        <v>37</v>
      </c>
      <c r="D25" s="108">
        <v>25.87</v>
      </c>
      <c r="E25" s="128">
        <v>62.79</v>
      </c>
      <c r="F25" s="122">
        <v>28.1</v>
      </c>
      <c r="G25" s="118">
        <f>+F25/D25-1</f>
        <v>8.6200231928875048E-2</v>
      </c>
      <c r="H25" s="118"/>
    </row>
    <row r="26" spans="1:8" s="1" customFormat="1" ht="25.5" x14ac:dyDescent="0.2">
      <c r="A26" s="89" t="s">
        <v>38</v>
      </c>
      <c r="B26" s="21" t="s">
        <v>39</v>
      </c>
      <c r="C26" s="84" t="s">
        <v>40</v>
      </c>
      <c r="D26" s="108">
        <v>141.71</v>
      </c>
      <c r="E26" s="128">
        <v>180.05</v>
      </c>
      <c r="F26" s="122">
        <v>159.66</v>
      </c>
      <c r="G26" s="118">
        <f>+F26/D26-1</f>
        <v>0.1266671371110013</v>
      </c>
      <c r="H26" s="118"/>
    </row>
    <row r="27" spans="1:8" s="1" customFormat="1" ht="28.5" customHeight="1" x14ac:dyDescent="0.2">
      <c r="A27" s="89" t="s">
        <v>41</v>
      </c>
      <c r="B27" s="64" t="s">
        <v>42</v>
      </c>
      <c r="C27" s="84" t="s">
        <v>43</v>
      </c>
      <c r="D27" s="108">
        <v>16.350000000000001</v>
      </c>
      <c r="E27" s="128">
        <v>30.17</v>
      </c>
      <c r="F27" s="122">
        <v>17.78</v>
      </c>
      <c r="G27" s="118">
        <f>+F27/D27-1</f>
        <v>8.7461773700305834E-2</v>
      </c>
      <c r="H27" s="118"/>
    </row>
    <row r="28" spans="1:8" s="1" customFormat="1" ht="36.75" customHeight="1" x14ac:dyDescent="0.2">
      <c r="A28" s="90">
        <v>90714</v>
      </c>
      <c r="B28" s="67" t="s">
        <v>44</v>
      </c>
      <c r="C28" s="84" t="s">
        <v>78</v>
      </c>
      <c r="D28" s="108">
        <v>24.47</v>
      </c>
      <c r="E28" s="128">
        <v>29.73</v>
      </c>
      <c r="F28" s="122">
        <v>25.6</v>
      </c>
      <c r="G28" s="118">
        <f>+F28/D28-1</f>
        <v>4.6178994687372299E-2</v>
      </c>
      <c r="H28" s="118"/>
    </row>
    <row r="29" spans="1:8" s="1" customFormat="1" ht="18.75" customHeight="1" x14ac:dyDescent="0.2">
      <c r="A29" s="164" t="s">
        <v>45</v>
      </c>
      <c r="B29" s="165" t="s">
        <v>46</v>
      </c>
      <c r="C29" s="84" t="s">
        <v>47</v>
      </c>
      <c r="D29" s="157">
        <v>40.630000000000003</v>
      </c>
      <c r="E29" s="158">
        <v>43.42</v>
      </c>
      <c r="F29" s="138">
        <v>43.41</v>
      </c>
      <c r="G29" s="142">
        <f>+F29/D29-1</f>
        <v>6.842234801870517E-2</v>
      </c>
      <c r="H29" s="131"/>
    </row>
    <row r="30" spans="1:8" s="1" customFormat="1" ht="18.75" customHeight="1" x14ac:dyDescent="0.2">
      <c r="A30" s="164"/>
      <c r="B30" s="165"/>
      <c r="C30" s="84" t="s">
        <v>48</v>
      </c>
      <c r="D30" s="157"/>
      <c r="E30" s="156"/>
      <c r="F30" s="138"/>
      <c r="G30" s="143"/>
      <c r="H30" s="132"/>
    </row>
    <row r="31" spans="1:8" s="1" customFormat="1" ht="30" customHeight="1" x14ac:dyDescent="0.2">
      <c r="A31" s="89" t="s">
        <v>49</v>
      </c>
      <c r="B31" s="64" t="s">
        <v>50</v>
      </c>
      <c r="C31" s="84" t="s">
        <v>51</v>
      </c>
      <c r="D31" s="108">
        <v>108.9</v>
      </c>
      <c r="E31" s="128">
        <v>107.67</v>
      </c>
      <c r="F31" s="122">
        <v>107.66</v>
      </c>
      <c r="G31" s="118">
        <f>+F31/D31-1</f>
        <v>-1.1386593204775086E-2</v>
      </c>
      <c r="H31" s="118"/>
    </row>
    <row r="32" spans="1:8" s="1" customFormat="1" ht="43.35" customHeight="1" x14ac:dyDescent="0.2">
      <c r="A32" s="89" t="s">
        <v>52</v>
      </c>
      <c r="B32" s="64" t="s">
        <v>53</v>
      </c>
      <c r="C32" s="84" t="s">
        <v>54</v>
      </c>
      <c r="D32" s="108">
        <v>70.02</v>
      </c>
      <c r="E32" s="128">
        <v>72.73</v>
      </c>
      <c r="F32" s="122">
        <v>72.72</v>
      </c>
      <c r="G32" s="118">
        <f>+F32/D32-1</f>
        <v>3.8560411311054033E-2</v>
      </c>
      <c r="H32" s="118"/>
    </row>
    <row r="33" spans="1:11" s="1" customFormat="1" ht="54" customHeight="1" x14ac:dyDescent="0.2">
      <c r="A33" s="90">
        <v>90732</v>
      </c>
      <c r="B33" s="2" t="s">
        <v>55</v>
      </c>
      <c r="C33" s="84" t="s">
        <v>77</v>
      </c>
      <c r="D33" s="108">
        <v>57.17</v>
      </c>
      <c r="E33" s="128">
        <v>78.900000000000006</v>
      </c>
      <c r="F33" s="122">
        <v>64.84</v>
      </c>
      <c r="G33" s="118">
        <f>+F33/D33-1</f>
        <v>0.13416127339513739</v>
      </c>
      <c r="H33" s="118"/>
    </row>
    <row r="34" spans="1:11" s="1" customFormat="1" ht="18.75" customHeight="1" x14ac:dyDescent="0.2">
      <c r="A34" s="136" t="s">
        <v>56</v>
      </c>
      <c r="B34" s="165" t="s">
        <v>57</v>
      </c>
      <c r="C34" s="84" t="s">
        <v>58</v>
      </c>
      <c r="D34" s="157">
        <v>109.93</v>
      </c>
      <c r="E34" s="158">
        <v>119.75</v>
      </c>
      <c r="F34" s="138">
        <v>119.09</v>
      </c>
      <c r="G34" s="142">
        <f>+F34/D34-1</f>
        <v>8.3325752751751025E-2</v>
      </c>
      <c r="H34" s="131" t="s">
        <v>114</v>
      </c>
    </row>
    <row r="35" spans="1:11" s="1" customFormat="1" ht="23.1" customHeight="1" x14ac:dyDescent="0.2">
      <c r="A35" s="137"/>
      <c r="B35" s="165"/>
      <c r="C35" s="84" t="s">
        <v>59</v>
      </c>
      <c r="D35" s="157"/>
      <c r="E35" s="156"/>
      <c r="F35" s="138"/>
      <c r="G35" s="143"/>
      <c r="H35" s="132"/>
    </row>
    <row r="36" spans="1:11" s="1" customFormat="1" ht="33" customHeight="1" x14ac:dyDescent="0.2">
      <c r="A36" s="89">
        <v>90743</v>
      </c>
      <c r="B36" s="3" t="s">
        <v>60</v>
      </c>
      <c r="C36" s="84" t="s">
        <v>61</v>
      </c>
      <c r="D36" s="108">
        <v>14.4</v>
      </c>
      <c r="E36" s="128">
        <v>23.95</v>
      </c>
      <c r="F36" s="122">
        <v>17.190000000000001</v>
      </c>
      <c r="G36" s="118">
        <f>+F36/D36-1</f>
        <v>0.19375000000000009</v>
      </c>
      <c r="H36" s="119" t="s">
        <v>120</v>
      </c>
    </row>
    <row r="37" spans="1:11" s="1" customFormat="1" ht="19.5" customHeight="1" x14ac:dyDescent="0.2">
      <c r="A37" s="164" t="s">
        <v>62</v>
      </c>
      <c r="B37" s="165" t="s">
        <v>63</v>
      </c>
      <c r="C37" s="85" t="s">
        <v>64</v>
      </c>
      <c r="D37" s="157">
        <v>14.4</v>
      </c>
      <c r="E37" s="158">
        <v>22.4</v>
      </c>
      <c r="F37" s="138">
        <v>16.21</v>
      </c>
      <c r="G37" s="142">
        <f>+F37/D37-1</f>
        <v>0.12569444444444455</v>
      </c>
      <c r="H37" s="131" t="s">
        <v>121</v>
      </c>
    </row>
    <row r="38" spans="1:11" s="1" customFormat="1" ht="39" customHeight="1" x14ac:dyDescent="0.2">
      <c r="A38" s="164"/>
      <c r="B38" s="165"/>
      <c r="C38" s="85" t="s">
        <v>61</v>
      </c>
      <c r="D38" s="157"/>
      <c r="E38" s="156"/>
      <c r="F38" s="138"/>
      <c r="G38" s="143"/>
      <c r="H38" s="132"/>
    </row>
    <row r="39" spans="1:11" s="1" customFormat="1" ht="27.6" customHeight="1" x14ac:dyDescent="0.25">
      <c r="A39" s="107" t="s">
        <v>67</v>
      </c>
      <c r="B39" s="105"/>
      <c r="C39" s="106"/>
      <c r="D39" s="106"/>
      <c r="E39" s="106"/>
      <c r="F39" s="106"/>
      <c r="G39" s="106"/>
      <c r="H39" s="106"/>
    </row>
    <row r="40" spans="1:11" s="1" customFormat="1" ht="27.6" customHeight="1" x14ac:dyDescent="0.2">
      <c r="A40" s="89">
        <v>90672</v>
      </c>
      <c r="B40" s="92" t="s">
        <v>83</v>
      </c>
      <c r="C40" s="95" t="s">
        <v>81</v>
      </c>
      <c r="D40" s="109">
        <v>24.54</v>
      </c>
      <c r="E40" s="109">
        <v>23.7</v>
      </c>
      <c r="F40" s="122">
        <v>23.69</v>
      </c>
      <c r="G40" s="118">
        <f>+F40/D40-1</f>
        <v>-3.4637326813365843E-2</v>
      </c>
      <c r="H40" s="118"/>
    </row>
    <row r="41" spans="1:11" s="1" customFormat="1" ht="56.1" customHeight="1" x14ac:dyDescent="0.2">
      <c r="A41" s="90">
        <v>90685</v>
      </c>
      <c r="B41" s="92" t="s">
        <v>101</v>
      </c>
      <c r="C41" s="96" t="s">
        <v>68</v>
      </c>
      <c r="D41" s="109">
        <v>23.32</v>
      </c>
      <c r="E41" s="109">
        <v>23.17</v>
      </c>
      <c r="F41" s="122">
        <v>23.16</v>
      </c>
      <c r="G41" s="118">
        <f>+F41/D41-1</f>
        <v>-6.8610634648370583E-3</v>
      </c>
      <c r="H41" s="118"/>
    </row>
    <row r="42" spans="1:11" s="13" customFormat="1" ht="27.75" customHeight="1" x14ac:dyDescent="0.2">
      <c r="A42" s="136">
        <v>90686</v>
      </c>
      <c r="B42" s="153" t="s">
        <v>88</v>
      </c>
      <c r="C42" s="98" t="s">
        <v>69</v>
      </c>
      <c r="D42" s="155">
        <v>18.27</v>
      </c>
      <c r="E42" s="169">
        <v>16.82</v>
      </c>
      <c r="F42" s="139">
        <v>16.809999999999999</v>
      </c>
      <c r="G42" s="144">
        <f>+F42/D42-1</f>
        <v>-7.9912424740011034E-2</v>
      </c>
      <c r="H42" s="133"/>
    </row>
    <row r="43" spans="1:11" s="13" customFormat="1" ht="27.75" customHeight="1" x14ac:dyDescent="0.2">
      <c r="A43" s="161"/>
      <c r="B43" s="153"/>
      <c r="C43" s="99" t="s">
        <v>70</v>
      </c>
      <c r="D43" s="155"/>
      <c r="E43" s="170"/>
      <c r="F43" s="139"/>
      <c r="G43" s="144"/>
      <c r="H43" s="134"/>
    </row>
    <row r="44" spans="1:11" s="13" customFormat="1" ht="27.75" customHeight="1" x14ac:dyDescent="0.2">
      <c r="A44" s="161"/>
      <c r="B44" s="153"/>
      <c r="C44" s="100" t="s">
        <v>71</v>
      </c>
      <c r="D44" s="155"/>
      <c r="E44" s="170"/>
      <c r="F44" s="139"/>
      <c r="G44" s="144"/>
      <c r="H44" s="134"/>
    </row>
    <row r="45" spans="1:11" s="13" customFormat="1" ht="27.75" customHeight="1" x14ac:dyDescent="0.2">
      <c r="A45" s="161"/>
      <c r="B45" s="154"/>
      <c r="C45" s="100" t="s">
        <v>72</v>
      </c>
      <c r="D45" s="155"/>
      <c r="E45" s="171"/>
      <c r="F45" s="139"/>
      <c r="G45" s="144"/>
      <c r="H45" s="135"/>
    </row>
    <row r="46" spans="1:11" s="12" customFormat="1" ht="32.25" customHeight="1" x14ac:dyDescent="0.25">
      <c r="A46" s="93">
        <v>90687</v>
      </c>
      <c r="B46" s="92" t="s">
        <v>96</v>
      </c>
      <c r="C46" s="95" t="s">
        <v>73</v>
      </c>
      <c r="D46" s="94">
        <v>17.100000000000001</v>
      </c>
      <c r="E46" s="94">
        <v>18.48</v>
      </c>
      <c r="F46" s="125">
        <v>18.47</v>
      </c>
      <c r="G46" s="118">
        <f>+F46/D46-1</f>
        <v>8.0116959064327364E-2</v>
      </c>
      <c r="H46" s="118"/>
      <c r="K46" s="16"/>
    </row>
    <row r="47" spans="1:11" s="12" customFormat="1" ht="32.25" customHeight="1" x14ac:dyDescent="0.25">
      <c r="A47" s="168">
        <v>90688</v>
      </c>
      <c r="B47" s="166" t="s">
        <v>97</v>
      </c>
      <c r="C47" s="95" t="s">
        <v>73</v>
      </c>
      <c r="D47" s="147">
        <v>17.100000000000001</v>
      </c>
      <c r="E47" s="158">
        <v>16.62</v>
      </c>
      <c r="F47" s="140">
        <v>16.61</v>
      </c>
      <c r="G47" s="142">
        <f>+F47/D47-1</f>
        <v>-2.8654970760234044E-2</v>
      </c>
      <c r="H47" s="131"/>
      <c r="K47" s="16"/>
    </row>
    <row r="48" spans="1:11" s="12" customFormat="1" ht="32.25" customHeight="1" x14ac:dyDescent="0.25">
      <c r="A48" s="148"/>
      <c r="B48" s="167"/>
      <c r="C48" s="97" t="s">
        <v>111</v>
      </c>
      <c r="D48" s="148"/>
      <c r="E48" s="156"/>
      <c r="F48" s="141"/>
      <c r="G48" s="143"/>
      <c r="H48" s="132"/>
      <c r="K48" s="16"/>
    </row>
    <row r="49" spans="1:8" ht="32.25" customHeight="1" x14ac:dyDescent="0.2">
      <c r="A49" s="159"/>
      <c r="B49" s="160"/>
      <c r="C49" s="160"/>
      <c r="D49" s="116"/>
      <c r="E49" s="126"/>
      <c r="F49" s="117"/>
      <c r="G49" s="117"/>
      <c r="H49" s="117"/>
    </row>
    <row r="51" spans="1:8" x14ac:dyDescent="0.2">
      <c r="A51" s="17"/>
    </row>
  </sheetData>
  <mergeCells count="58">
    <mergeCell ref="E37:E38"/>
    <mergeCell ref="E42:E45"/>
    <mergeCell ref="E47:E48"/>
    <mergeCell ref="E8:E9"/>
    <mergeCell ref="E20:E21"/>
    <mergeCell ref="E23:E24"/>
    <mergeCell ref="E29:E30"/>
    <mergeCell ref="E34:E35"/>
    <mergeCell ref="A49:C49"/>
    <mergeCell ref="A23:A24"/>
    <mergeCell ref="B23:B24"/>
    <mergeCell ref="A29:A30"/>
    <mergeCell ref="B29:B30"/>
    <mergeCell ref="A34:A35"/>
    <mergeCell ref="B34:B35"/>
    <mergeCell ref="A37:A38"/>
    <mergeCell ref="B37:B38"/>
    <mergeCell ref="A42:A45"/>
    <mergeCell ref="B47:B48"/>
    <mergeCell ref="A47:A48"/>
    <mergeCell ref="D47:D48"/>
    <mergeCell ref="B8:B9"/>
    <mergeCell ref="A8:A9"/>
    <mergeCell ref="A4:D4"/>
    <mergeCell ref="B42:B45"/>
    <mergeCell ref="D42:D45"/>
    <mergeCell ref="D23:D24"/>
    <mergeCell ref="D29:D30"/>
    <mergeCell ref="D34:D35"/>
    <mergeCell ref="D37:D38"/>
    <mergeCell ref="D8:D9"/>
    <mergeCell ref="D20:D21"/>
    <mergeCell ref="B20:B21"/>
    <mergeCell ref="G34:G35"/>
    <mergeCell ref="G37:G38"/>
    <mergeCell ref="G42:G45"/>
    <mergeCell ref="G47:G48"/>
    <mergeCell ref="F8:F9"/>
    <mergeCell ref="F20:F21"/>
    <mergeCell ref="F23:F24"/>
    <mergeCell ref="F29:F30"/>
    <mergeCell ref="F34:F35"/>
    <mergeCell ref="H37:H38"/>
    <mergeCell ref="H42:H45"/>
    <mergeCell ref="H47:H48"/>
    <mergeCell ref="A20:A21"/>
    <mergeCell ref="H8:H9"/>
    <mergeCell ref="H20:H21"/>
    <mergeCell ref="H23:H24"/>
    <mergeCell ref="H29:H30"/>
    <mergeCell ref="H34:H35"/>
    <mergeCell ref="F37:F38"/>
    <mergeCell ref="F42:F45"/>
    <mergeCell ref="F47:F48"/>
    <mergeCell ref="G8:G9"/>
    <mergeCell ref="G20:G21"/>
    <mergeCell ref="G23:G24"/>
    <mergeCell ref="G29:G30"/>
  </mergeCells>
  <phoneticPr fontId="18" type="noConversion"/>
  <printOptions horizontalCentered="1"/>
  <pageMargins left="0.1" right="0.1" top="0.25" bottom="0.25" header="0.3" footer="0.3"/>
  <pageSetup fitToHeight="3" orientation="landscape" horizontalDpi="4294967293" r:id="rId1"/>
  <headerFooter differentFirst="1" scaleWithDoc="0">
    <oddFooter>&amp;C&amp;9
&amp;RPage &amp;P</oddFooter>
    <firstHeader>&amp;RUpdated on 4/30/2015</firstHeader>
    <firstFooter>&amp;RPage 1</firstFoot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topLeftCell="A2" workbookViewId="0">
      <selection activeCell="E58" sqref="E58"/>
    </sheetView>
  </sheetViews>
  <sheetFormatPr defaultColWidth="8.85546875" defaultRowHeight="14.25" x14ac:dyDescent="0.2"/>
  <cols>
    <col min="1" max="1" width="8.85546875" style="5"/>
    <col min="2" max="2" width="63.42578125" style="5" customWidth="1"/>
    <col min="3" max="3" width="13.42578125" style="5" customWidth="1"/>
    <col min="4" max="4" width="20.140625" style="18" customWidth="1"/>
    <col min="5" max="5" width="16.85546875" style="18" customWidth="1"/>
    <col min="6" max="6" width="24.42578125" style="18" customWidth="1"/>
    <col min="7" max="7" width="25" style="5" customWidth="1"/>
    <col min="8" max="16384" width="8.85546875" style="5"/>
  </cols>
  <sheetData>
    <row r="1" spans="1:7" ht="18.75" x14ac:dyDescent="0.3">
      <c r="A1" s="7" t="s">
        <v>76</v>
      </c>
      <c r="B1" s="6"/>
      <c r="C1" s="8"/>
    </row>
    <row r="2" spans="1:7" ht="15.75" x14ac:dyDescent="0.25">
      <c r="A2" s="9" t="s">
        <v>92</v>
      </c>
      <c r="B2" s="6"/>
      <c r="C2" s="1"/>
    </row>
    <row r="3" spans="1:7" ht="15.75" x14ac:dyDescent="0.25">
      <c r="A3" s="9"/>
      <c r="B3" s="6"/>
      <c r="C3" s="1"/>
    </row>
    <row r="4" spans="1:7" ht="98.25" customHeight="1" thickBot="1" x14ac:dyDescent="0.25">
      <c r="A4" s="196" t="s">
        <v>93</v>
      </c>
      <c r="B4" s="197"/>
      <c r="C4" s="197"/>
      <c r="D4" s="197"/>
      <c r="E4" s="197"/>
      <c r="F4" s="197"/>
    </row>
    <row r="5" spans="1:7" s="1" customFormat="1" ht="39.6" customHeight="1" thickBot="1" x14ac:dyDescent="0.25">
      <c r="A5" s="46" t="s">
        <v>0</v>
      </c>
      <c r="B5" s="47" t="s">
        <v>1</v>
      </c>
      <c r="C5" s="48" t="s">
        <v>2</v>
      </c>
      <c r="D5" s="49" t="s">
        <v>89</v>
      </c>
      <c r="E5" s="49" t="s">
        <v>90</v>
      </c>
      <c r="F5" s="49" t="s">
        <v>91</v>
      </c>
      <c r="G5" s="49" t="s">
        <v>95</v>
      </c>
    </row>
    <row r="6" spans="1:7" s="1" customFormat="1" ht="27.6" customHeight="1" x14ac:dyDescent="0.2">
      <c r="A6" s="183" t="s">
        <v>3</v>
      </c>
      <c r="B6" s="190" t="s">
        <v>4</v>
      </c>
      <c r="C6" s="23" t="s">
        <v>5</v>
      </c>
      <c r="D6" s="45"/>
      <c r="E6" s="51"/>
      <c r="F6" s="51"/>
      <c r="G6" s="176"/>
    </row>
    <row r="7" spans="1:7" s="1" customFormat="1" ht="27.6" customHeight="1" thickBot="1" x14ac:dyDescent="0.25">
      <c r="A7" s="186"/>
      <c r="B7" s="165"/>
      <c r="C7" s="24" t="s">
        <v>6</v>
      </c>
      <c r="D7" s="71">
        <v>11.3</v>
      </c>
      <c r="E7" s="71">
        <v>15.63</v>
      </c>
      <c r="F7" s="71">
        <f>+E7*1.1</f>
        <v>17.193000000000001</v>
      </c>
      <c r="G7" s="177"/>
    </row>
    <row r="8" spans="1:7" s="1" customFormat="1" ht="26.25" thickBot="1" x14ac:dyDescent="0.25">
      <c r="A8" s="35">
        <v>90636</v>
      </c>
      <c r="B8" s="2" t="s">
        <v>82</v>
      </c>
      <c r="C8" s="24" t="s">
        <v>7</v>
      </c>
      <c r="D8" s="72">
        <v>36.082342000000004</v>
      </c>
      <c r="E8" s="72">
        <v>50.78</v>
      </c>
      <c r="F8" s="72">
        <f>+E8*1.1</f>
        <v>55.858000000000004</v>
      </c>
      <c r="G8" s="52"/>
    </row>
    <row r="9" spans="1:7" s="1" customFormat="1" ht="26.25" thickBot="1" x14ac:dyDescent="0.25">
      <c r="A9" s="35">
        <v>90647</v>
      </c>
      <c r="B9" s="19" t="s">
        <v>8</v>
      </c>
      <c r="C9" s="24" t="s">
        <v>9</v>
      </c>
      <c r="D9" s="72">
        <v>8.661999999999999</v>
      </c>
      <c r="E9" s="72">
        <v>12.18</v>
      </c>
      <c r="F9" s="72">
        <f>+E9*1.1</f>
        <v>13.398000000000001</v>
      </c>
      <c r="G9" s="52"/>
    </row>
    <row r="10" spans="1:7" s="1" customFormat="1" ht="25.15" customHeight="1" x14ac:dyDescent="0.2">
      <c r="A10" s="186" t="s">
        <v>10</v>
      </c>
      <c r="B10" s="165" t="s">
        <v>11</v>
      </c>
      <c r="C10" s="24" t="s">
        <v>12</v>
      </c>
      <c r="D10" s="73"/>
      <c r="E10" s="73"/>
      <c r="F10" s="73"/>
      <c r="G10" s="176"/>
    </row>
    <row r="11" spans="1:7" s="1" customFormat="1" ht="25.15" customHeight="1" thickBot="1" x14ac:dyDescent="0.25">
      <c r="A11" s="186"/>
      <c r="B11" s="165"/>
      <c r="C11" s="68" t="s">
        <v>13</v>
      </c>
      <c r="D11" s="71">
        <v>6.66</v>
      </c>
      <c r="E11" s="71">
        <v>9.33</v>
      </c>
      <c r="F11" s="71">
        <f t="shared" ref="F11:F18" si="0">+E11*1.1</f>
        <v>10.263000000000002</v>
      </c>
      <c r="G11" s="177"/>
    </row>
    <row r="12" spans="1:7" s="1" customFormat="1" ht="26.25" thickBot="1" x14ac:dyDescent="0.25">
      <c r="A12" s="35" t="s">
        <v>14</v>
      </c>
      <c r="B12" s="19" t="s">
        <v>15</v>
      </c>
      <c r="C12" s="24" t="s">
        <v>16</v>
      </c>
      <c r="D12" s="72">
        <v>79.493729999999999</v>
      </c>
      <c r="E12" s="72">
        <v>116.41</v>
      </c>
      <c r="F12" s="71">
        <f t="shared" si="0"/>
        <v>128.05100000000002</v>
      </c>
      <c r="G12" s="52"/>
    </row>
    <row r="13" spans="1:7" s="1" customFormat="1" ht="26.25" thickBot="1" x14ac:dyDescent="0.25">
      <c r="A13" s="35">
        <v>90650</v>
      </c>
      <c r="B13" s="19" t="s">
        <v>17</v>
      </c>
      <c r="C13" s="24" t="s">
        <v>18</v>
      </c>
      <c r="D13" s="72">
        <v>68.216800000000006</v>
      </c>
      <c r="E13" s="72">
        <v>100.85</v>
      </c>
      <c r="F13" s="71">
        <f t="shared" si="0"/>
        <v>110.935</v>
      </c>
      <c r="G13" s="52"/>
    </row>
    <row r="14" spans="1:7" s="1" customFormat="1" ht="26.25" thickBot="1" x14ac:dyDescent="0.25">
      <c r="A14" s="35">
        <v>90670</v>
      </c>
      <c r="B14" s="3" t="s">
        <v>19</v>
      </c>
      <c r="C14" s="24" t="s">
        <v>20</v>
      </c>
      <c r="D14" s="72">
        <v>76.751000000000005</v>
      </c>
      <c r="E14" s="72">
        <v>107.12</v>
      </c>
      <c r="F14" s="71">
        <f t="shared" si="0"/>
        <v>117.83200000000001</v>
      </c>
      <c r="G14" s="52"/>
    </row>
    <row r="15" spans="1:7" s="1" customFormat="1" ht="26.25" thickBot="1" x14ac:dyDescent="0.25">
      <c r="A15" s="35" t="s">
        <v>21</v>
      </c>
      <c r="B15" s="19" t="s">
        <v>22</v>
      </c>
      <c r="C15" s="24" t="s">
        <v>23</v>
      </c>
      <c r="D15" s="72">
        <v>44.119399999999999</v>
      </c>
      <c r="E15" s="72">
        <v>63.96</v>
      </c>
      <c r="F15" s="71">
        <f t="shared" si="0"/>
        <v>70.356000000000009</v>
      </c>
      <c r="G15" s="52"/>
    </row>
    <row r="16" spans="1:7" s="1" customFormat="1" ht="26.25" thickBot="1" x14ac:dyDescent="0.25">
      <c r="A16" s="35">
        <v>90681</v>
      </c>
      <c r="B16" s="19" t="s">
        <v>24</v>
      </c>
      <c r="C16" s="24" t="s">
        <v>25</v>
      </c>
      <c r="D16" s="72">
        <v>65.263200000000012</v>
      </c>
      <c r="E16" s="72">
        <v>92.15</v>
      </c>
      <c r="F16" s="71">
        <f t="shared" si="0"/>
        <v>101.36500000000001</v>
      </c>
      <c r="G16" s="52"/>
    </row>
    <row r="17" spans="1:7" s="1" customFormat="1" ht="51.75" thickBot="1" x14ac:dyDescent="0.25">
      <c r="A17" s="35">
        <v>90696</v>
      </c>
      <c r="B17" s="19" t="s">
        <v>26</v>
      </c>
      <c r="C17" s="24" t="s">
        <v>27</v>
      </c>
      <c r="D17" s="72">
        <v>26.128</v>
      </c>
      <c r="E17" s="72">
        <v>37.130000000000003</v>
      </c>
      <c r="F17" s="71">
        <f t="shared" si="0"/>
        <v>40.843000000000004</v>
      </c>
      <c r="G17" s="52"/>
    </row>
    <row r="18" spans="1:7" s="1" customFormat="1" ht="38.25" customHeight="1" thickBot="1" x14ac:dyDescent="0.25">
      <c r="A18" s="35" t="s">
        <v>28</v>
      </c>
      <c r="B18" s="19" t="s">
        <v>29</v>
      </c>
      <c r="C18" s="24" t="s">
        <v>30</v>
      </c>
      <c r="D18" s="72">
        <v>40.107900000000001</v>
      </c>
      <c r="E18" s="72">
        <v>56.02</v>
      </c>
      <c r="F18" s="71">
        <f t="shared" si="0"/>
        <v>61.622000000000007</v>
      </c>
      <c r="G18" s="52"/>
    </row>
    <row r="19" spans="1:7" s="1" customFormat="1" ht="27.6" customHeight="1" x14ac:dyDescent="0.2">
      <c r="A19" s="182" t="s">
        <v>31</v>
      </c>
      <c r="B19" s="184" t="s">
        <v>32</v>
      </c>
      <c r="C19" s="24" t="s">
        <v>33</v>
      </c>
      <c r="D19" s="174">
        <v>11.1754</v>
      </c>
      <c r="E19" s="174">
        <v>15.76</v>
      </c>
      <c r="F19" s="174">
        <f>+E19*1.1</f>
        <v>17.336000000000002</v>
      </c>
      <c r="G19" s="176"/>
    </row>
    <row r="20" spans="1:7" s="10" customFormat="1" ht="27.6" customHeight="1" thickBot="1" x14ac:dyDescent="0.3">
      <c r="A20" s="183"/>
      <c r="B20" s="185"/>
      <c r="C20" s="24" t="s">
        <v>34</v>
      </c>
      <c r="D20" s="175"/>
      <c r="E20" s="175"/>
      <c r="F20" s="175"/>
      <c r="G20" s="177"/>
    </row>
    <row r="21" spans="1:7" s="1" customFormat="1" ht="26.25" thickBot="1" x14ac:dyDescent="0.25">
      <c r="A21" s="36" t="s">
        <v>35</v>
      </c>
      <c r="B21" s="20" t="s">
        <v>36</v>
      </c>
      <c r="C21" s="23" t="s">
        <v>37</v>
      </c>
      <c r="D21" s="72">
        <v>13.987</v>
      </c>
      <c r="E21" s="72">
        <v>19.760000000000002</v>
      </c>
      <c r="F21" s="71">
        <f>+E21*1.1</f>
        <v>21.736000000000004</v>
      </c>
      <c r="G21" s="52"/>
    </row>
    <row r="22" spans="1:7" s="1" customFormat="1" ht="26.25" thickBot="1" x14ac:dyDescent="0.25">
      <c r="A22" s="35" t="s">
        <v>38</v>
      </c>
      <c r="B22" s="21" t="s">
        <v>39</v>
      </c>
      <c r="C22" s="24" t="s">
        <v>40</v>
      </c>
      <c r="D22" s="72">
        <v>67.147965999999997</v>
      </c>
      <c r="E22" s="72">
        <v>95.12</v>
      </c>
      <c r="F22" s="71">
        <f>+E22*1.1</f>
        <v>104.63200000000002</v>
      </c>
      <c r="G22" s="52"/>
    </row>
    <row r="23" spans="1:7" s="1" customFormat="1" ht="26.25" thickBot="1" x14ac:dyDescent="0.25">
      <c r="A23" s="35" t="s">
        <v>41</v>
      </c>
      <c r="B23" s="19" t="s">
        <v>42</v>
      </c>
      <c r="C23" s="24" t="s">
        <v>43</v>
      </c>
      <c r="D23" s="72">
        <v>8.8608000000000011</v>
      </c>
      <c r="E23" s="72">
        <v>12.42</v>
      </c>
      <c r="F23" s="71">
        <f>+E23*1.1</f>
        <v>13.662000000000001</v>
      </c>
      <c r="G23" s="52"/>
    </row>
    <row r="24" spans="1:7" s="1" customFormat="1" ht="29.1" customHeight="1" thickBot="1" x14ac:dyDescent="0.25">
      <c r="A24" s="63">
        <v>90714</v>
      </c>
      <c r="B24" s="67" t="s">
        <v>44</v>
      </c>
      <c r="C24" s="31" t="s">
        <v>78</v>
      </c>
      <c r="D24" s="72">
        <v>12.505229999999999</v>
      </c>
      <c r="E24" s="73">
        <v>17.57</v>
      </c>
      <c r="F24" s="71">
        <f>+E24*1.1</f>
        <v>19.327000000000002</v>
      </c>
      <c r="G24" s="52"/>
    </row>
    <row r="25" spans="1:7" s="1" customFormat="1" ht="27.6" customHeight="1" thickBot="1" x14ac:dyDescent="0.25">
      <c r="A25" s="186" t="s">
        <v>45</v>
      </c>
      <c r="B25" s="165" t="s">
        <v>46</v>
      </c>
      <c r="C25" s="31" t="s">
        <v>47</v>
      </c>
      <c r="D25" s="174">
        <v>22.386300000000002</v>
      </c>
      <c r="E25" s="174">
        <v>30.41</v>
      </c>
      <c r="F25" s="174">
        <f>+E25*1.1</f>
        <v>33.451000000000001</v>
      </c>
      <c r="G25" s="176"/>
    </row>
    <row r="26" spans="1:7" s="1" customFormat="1" ht="27.6" customHeight="1" thickBot="1" x14ac:dyDescent="0.25">
      <c r="A26" s="186"/>
      <c r="B26" s="165"/>
      <c r="C26" s="32" t="s">
        <v>48</v>
      </c>
      <c r="D26" s="175"/>
      <c r="E26" s="175"/>
      <c r="F26" s="175"/>
      <c r="G26" s="177"/>
    </row>
    <row r="27" spans="1:7" s="1" customFormat="1" ht="34.15" customHeight="1" thickBot="1" x14ac:dyDescent="0.25">
      <c r="A27" s="35" t="s">
        <v>49</v>
      </c>
      <c r="B27" s="19" t="s">
        <v>50</v>
      </c>
      <c r="C27" s="24" t="s">
        <v>51</v>
      </c>
      <c r="D27" s="72">
        <v>53.505600000000001</v>
      </c>
      <c r="E27" s="72">
        <v>75.36</v>
      </c>
      <c r="F27" s="71">
        <f>+E27*1.1</f>
        <v>82.896000000000001</v>
      </c>
      <c r="G27" s="52"/>
    </row>
    <row r="28" spans="1:7" s="1" customFormat="1" ht="43.35" customHeight="1" thickBot="1" x14ac:dyDescent="0.25">
      <c r="A28" s="35" t="s">
        <v>52</v>
      </c>
      <c r="B28" s="19" t="s">
        <v>53</v>
      </c>
      <c r="C28" s="24" t="s">
        <v>54</v>
      </c>
      <c r="D28" s="72">
        <v>38.034700000000001</v>
      </c>
      <c r="E28" s="72">
        <v>52.58</v>
      </c>
      <c r="F28" s="71">
        <f>+E28*1.1</f>
        <v>57.838000000000001</v>
      </c>
      <c r="G28" s="52"/>
    </row>
    <row r="29" spans="1:7" s="1" customFormat="1" ht="54" customHeight="1" thickBot="1" x14ac:dyDescent="0.25">
      <c r="A29" s="37">
        <v>90732</v>
      </c>
      <c r="B29" s="2" t="s">
        <v>55</v>
      </c>
      <c r="C29" s="24" t="s">
        <v>77</v>
      </c>
      <c r="D29" s="72">
        <v>27.782087000000001</v>
      </c>
      <c r="E29" s="72">
        <v>39.51</v>
      </c>
      <c r="F29" s="71">
        <f>+E29*1.1</f>
        <v>43.460999999999999</v>
      </c>
      <c r="G29" s="52"/>
    </row>
    <row r="30" spans="1:7" s="1" customFormat="1" ht="27.6" customHeight="1" x14ac:dyDescent="0.2">
      <c r="A30" s="182" t="s">
        <v>56</v>
      </c>
      <c r="B30" s="165" t="s">
        <v>57</v>
      </c>
      <c r="C30" s="24" t="s">
        <v>58</v>
      </c>
      <c r="D30" s="174">
        <v>62.4161</v>
      </c>
      <c r="E30" s="174">
        <v>82.12</v>
      </c>
      <c r="F30" s="174">
        <f>+E30*1.1</f>
        <v>90.332000000000008</v>
      </c>
      <c r="G30" s="176"/>
    </row>
    <row r="31" spans="1:7" s="1" customFormat="1" ht="27.6" customHeight="1" thickBot="1" x14ac:dyDescent="0.25">
      <c r="A31" s="183"/>
      <c r="B31" s="165"/>
      <c r="C31" s="25" t="s">
        <v>59</v>
      </c>
      <c r="D31" s="175"/>
      <c r="E31" s="175"/>
      <c r="F31" s="175"/>
      <c r="G31" s="177"/>
    </row>
    <row r="32" spans="1:7" s="1" customFormat="1" ht="46.15" customHeight="1" thickBot="1" x14ac:dyDescent="0.25">
      <c r="A32" s="35">
        <v>90743</v>
      </c>
      <c r="B32" s="3" t="s">
        <v>60</v>
      </c>
      <c r="C32" s="24" t="s">
        <v>61</v>
      </c>
      <c r="D32" s="72">
        <v>8.4099500000000003</v>
      </c>
      <c r="E32" s="72">
        <v>11</v>
      </c>
      <c r="F32" s="71">
        <f>+E32*1.1</f>
        <v>12.100000000000001</v>
      </c>
      <c r="G32" s="52"/>
    </row>
    <row r="33" spans="1:10" s="1" customFormat="1" ht="27" customHeight="1" x14ac:dyDescent="0.2">
      <c r="A33" s="186" t="s">
        <v>62</v>
      </c>
      <c r="B33" s="165" t="s">
        <v>63</v>
      </c>
      <c r="C33" s="26" t="s">
        <v>64</v>
      </c>
      <c r="D33" s="174">
        <v>7.7105999999999995</v>
      </c>
      <c r="E33" s="174">
        <v>11</v>
      </c>
      <c r="F33" s="174">
        <f>+E33*1.1</f>
        <v>12.100000000000001</v>
      </c>
      <c r="G33" s="176"/>
    </row>
    <row r="34" spans="1:10" s="1" customFormat="1" ht="27.6" customHeight="1" thickBot="1" x14ac:dyDescent="0.25">
      <c r="A34" s="186"/>
      <c r="B34" s="165"/>
      <c r="C34" s="26" t="s">
        <v>61</v>
      </c>
      <c r="D34" s="175"/>
      <c r="E34" s="175"/>
      <c r="F34" s="175"/>
      <c r="G34" s="177"/>
    </row>
    <row r="35" spans="1:10" s="1" customFormat="1" ht="39.6" customHeight="1" thickBot="1" x14ac:dyDescent="0.25">
      <c r="A35" s="37">
        <v>90748</v>
      </c>
      <c r="B35" s="22" t="s">
        <v>65</v>
      </c>
      <c r="C35" s="27" t="s">
        <v>66</v>
      </c>
      <c r="D35" s="72">
        <v>21.8538</v>
      </c>
      <c r="E35" s="72">
        <v>24.46</v>
      </c>
      <c r="F35" s="71">
        <f>+E35*1.1</f>
        <v>26.906000000000002</v>
      </c>
      <c r="G35" s="52"/>
    </row>
    <row r="36" spans="1:10" s="13" customFormat="1" ht="39" thickBot="1" x14ac:dyDescent="0.25">
      <c r="A36" s="35">
        <v>90644</v>
      </c>
      <c r="B36" s="33" t="s">
        <v>79</v>
      </c>
      <c r="C36" s="26" t="s">
        <v>80</v>
      </c>
      <c r="D36" s="74">
        <v>49.63</v>
      </c>
      <c r="E36" s="74">
        <v>118.72</v>
      </c>
      <c r="F36" s="71">
        <f>+E36*1.1</f>
        <v>130.59200000000001</v>
      </c>
      <c r="G36" s="53"/>
    </row>
    <row r="37" spans="1:10" s="13" customFormat="1" ht="65.25" customHeight="1" x14ac:dyDescent="0.2">
      <c r="A37" s="39"/>
      <c r="B37" s="34"/>
      <c r="C37" s="50"/>
      <c r="D37" s="75"/>
      <c r="E37" s="75"/>
      <c r="F37" s="75"/>
    </row>
    <row r="38" spans="1:10" s="1" customFormat="1" ht="27.6" customHeight="1" thickBot="1" x14ac:dyDescent="0.3">
      <c r="A38" s="11" t="s">
        <v>67</v>
      </c>
      <c r="B38" s="4"/>
      <c r="C38" s="28"/>
      <c r="D38" s="76"/>
      <c r="E38" s="76"/>
      <c r="F38" s="76"/>
    </row>
    <row r="39" spans="1:10" s="1" customFormat="1" ht="54" customHeight="1" thickBot="1" x14ac:dyDescent="0.25">
      <c r="A39" s="35">
        <v>90655</v>
      </c>
      <c r="B39" s="21" t="s">
        <v>87</v>
      </c>
      <c r="C39" s="29" t="s">
        <v>68</v>
      </c>
      <c r="D39" s="72">
        <v>8.5415840000000003</v>
      </c>
      <c r="E39" s="72">
        <v>12.23</v>
      </c>
      <c r="F39" s="72">
        <f>+E39*1.1</f>
        <v>13.453000000000001</v>
      </c>
      <c r="G39" s="52"/>
    </row>
    <row r="40" spans="1:10" s="1" customFormat="1" ht="38.25" x14ac:dyDescent="0.2">
      <c r="A40" s="182">
        <v>90656</v>
      </c>
      <c r="B40" s="188" t="s">
        <v>86</v>
      </c>
      <c r="C40" s="29" t="s">
        <v>69</v>
      </c>
      <c r="D40" s="174">
        <v>7.7005890000000008</v>
      </c>
      <c r="E40" s="73"/>
      <c r="F40" s="174">
        <f>+E43*1.1</f>
        <v>11.583</v>
      </c>
      <c r="G40" s="176"/>
    </row>
    <row r="41" spans="1:10" s="1" customFormat="1" ht="27" customHeight="1" x14ac:dyDescent="0.2">
      <c r="A41" s="187"/>
      <c r="B41" s="189"/>
      <c r="C41" s="29" t="s">
        <v>70</v>
      </c>
      <c r="D41" s="181"/>
      <c r="E41" s="77"/>
      <c r="F41" s="181"/>
      <c r="G41" s="178"/>
    </row>
    <row r="42" spans="1:10" s="1" customFormat="1" ht="27" customHeight="1" x14ac:dyDescent="0.2">
      <c r="A42" s="187"/>
      <c r="B42" s="189"/>
      <c r="C42" s="29" t="s">
        <v>71</v>
      </c>
      <c r="D42" s="181"/>
      <c r="E42" s="77"/>
      <c r="F42" s="181"/>
      <c r="G42" s="178"/>
    </row>
    <row r="43" spans="1:10" s="1" customFormat="1" ht="27" customHeight="1" thickBot="1" x14ac:dyDescent="0.25">
      <c r="A43" s="183"/>
      <c r="B43" s="190"/>
      <c r="C43" s="29" t="s">
        <v>72</v>
      </c>
      <c r="D43" s="175"/>
      <c r="E43" s="71">
        <v>10.53</v>
      </c>
      <c r="F43" s="175"/>
      <c r="G43" s="177"/>
    </row>
    <row r="44" spans="1:10" s="1" customFormat="1" ht="41.1" customHeight="1" thickBot="1" x14ac:dyDescent="0.25">
      <c r="A44" s="40">
        <v>90657</v>
      </c>
      <c r="B44" s="41" t="s">
        <v>85</v>
      </c>
      <c r="C44" s="30" t="s">
        <v>73</v>
      </c>
      <c r="D44" s="73">
        <v>6.3988750000000003</v>
      </c>
      <c r="E44" s="73">
        <v>8.75</v>
      </c>
      <c r="F44" s="71">
        <f>+E44*1.1</f>
        <v>9.625</v>
      </c>
      <c r="G44" s="52"/>
    </row>
    <row r="45" spans="1:10" s="1" customFormat="1" ht="27.6" customHeight="1" x14ac:dyDescent="0.2">
      <c r="A45" s="182">
        <v>90658</v>
      </c>
      <c r="B45" s="193" t="s">
        <v>84</v>
      </c>
      <c r="C45" s="30" t="s">
        <v>73</v>
      </c>
      <c r="D45" s="174">
        <v>6.3988750000000003</v>
      </c>
      <c r="E45" s="73"/>
      <c r="F45" s="174">
        <f>+E47*1.1</f>
        <v>9.625</v>
      </c>
      <c r="G45" s="176"/>
    </row>
    <row r="46" spans="1:10" s="1" customFormat="1" ht="27.6" customHeight="1" x14ac:dyDescent="0.2">
      <c r="A46" s="187"/>
      <c r="B46" s="194"/>
      <c r="C46" s="30" t="s">
        <v>74</v>
      </c>
      <c r="D46" s="181"/>
      <c r="E46" s="77"/>
      <c r="F46" s="181"/>
      <c r="G46" s="178"/>
    </row>
    <row r="47" spans="1:10" s="1" customFormat="1" ht="27.6" customHeight="1" thickBot="1" x14ac:dyDescent="0.25">
      <c r="A47" s="183"/>
      <c r="B47" s="195"/>
      <c r="C47" s="42" t="s">
        <v>75</v>
      </c>
      <c r="D47" s="175"/>
      <c r="E47" s="71">
        <v>8.75</v>
      </c>
      <c r="F47" s="175"/>
      <c r="G47" s="177"/>
    </row>
    <row r="48" spans="1:10" s="1" customFormat="1" ht="27.6" customHeight="1" thickBot="1" x14ac:dyDescent="0.25">
      <c r="A48" s="40">
        <v>90672</v>
      </c>
      <c r="B48" s="41" t="s">
        <v>83</v>
      </c>
      <c r="C48" s="44" t="s">
        <v>81</v>
      </c>
      <c r="D48" s="72">
        <v>12.07</v>
      </c>
      <c r="E48" s="72">
        <v>17.3</v>
      </c>
      <c r="F48" s="71">
        <f>+E48*1.1</f>
        <v>19.03</v>
      </c>
      <c r="G48" s="54"/>
      <c r="H48" s="14"/>
      <c r="I48" s="15"/>
      <c r="J48" s="15"/>
    </row>
    <row r="49" spans="1:13" s="1" customFormat="1" ht="51.75" thickBot="1" x14ac:dyDescent="0.25">
      <c r="A49" s="56">
        <v>90685</v>
      </c>
      <c r="B49" s="57" t="s">
        <v>94</v>
      </c>
      <c r="C49" s="58" t="s">
        <v>68</v>
      </c>
      <c r="D49" s="78"/>
      <c r="E49" s="78"/>
      <c r="F49" s="79">
        <v>15.77</v>
      </c>
      <c r="G49" s="69" t="s">
        <v>99</v>
      </c>
      <c r="H49" s="14"/>
      <c r="I49" s="15"/>
      <c r="J49" s="15"/>
    </row>
    <row r="50" spans="1:13" s="13" customFormat="1" ht="38.25" x14ac:dyDescent="0.2">
      <c r="A50" s="182">
        <v>90686</v>
      </c>
      <c r="B50" s="191" t="s">
        <v>88</v>
      </c>
      <c r="C50" s="43" t="s">
        <v>69</v>
      </c>
      <c r="D50" s="180">
        <v>7.7</v>
      </c>
      <c r="E50" s="180">
        <v>13.65</v>
      </c>
      <c r="F50" s="179">
        <v>15.02</v>
      </c>
      <c r="G50" s="172"/>
    </row>
    <row r="51" spans="1:13" s="13" customFormat="1" ht="37.15" customHeight="1" thickBot="1" x14ac:dyDescent="0.25">
      <c r="A51" s="187"/>
      <c r="B51" s="192"/>
      <c r="C51" s="38" t="s">
        <v>70</v>
      </c>
      <c r="D51" s="180"/>
      <c r="E51" s="180"/>
      <c r="F51" s="179"/>
      <c r="G51" s="173"/>
    </row>
    <row r="52" spans="1:13" s="12" customFormat="1" ht="27.6" customHeight="1" thickBot="1" x14ac:dyDescent="0.25">
      <c r="A52" s="55">
        <v>90687</v>
      </c>
      <c r="B52" s="59" t="s">
        <v>96</v>
      </c>
      <c r="C52" s="60" t="s">
        <v>73</v>
      </c>
      <c r="D52" s="80"/>
      <c r="E52" s="80"/>
      <c r="F52" s="81">
        <v>11.29</v>
      </c>
      <c r="G52" s="69" t="s">
        <v>99</v>
      </c>
      <c r="M52" s="16"/>
    </row>
    <row r="53" spans="1:13" ht="26.25" thickBot="1" x14ac:dyDescent="0.25">
      <c r="A53" s="61">
        <v>90688</v>
      </c>
      <c r="B53" s="62" t="s">
        <v>97</v>
      </c>
      <c r="C53" s="70" t="s">
        <v>98</v>
      </c>
      <c r="D53" s="82"/>
      <c r="E53" s="82"/>
      <c r="F53" s="83">
        <v>11.29</v>
      </c>
      <c r="G53" s="69" t="s">
        <v>99</v>
      </c>
    </row>
    <row r="55" spans="1:13" x14ac:dyDescent="0.2">
      <c r="A55" s="17"/>
    </row>
  </sheetData>
  <mergeCells count="47">
    <mergeCell ref="E50:E51"/>
    <mergeCell ref="F19:F20"/>
    <mergeCell ref="F25:F26"/>
    <mergeCell ref="F40:F43"/>
    <mergeCell ref="F45:F47"/>
    <mergeCell ref="A6:A7"/>
    <mergeCell ref="B6:B7"/>
    <mergeCell ref="A10:A11"/>
    <mergeCell ref="B10:B11"/>
    <mergeCell ref="A4:F4"/>
    <mergeCell ref="A50:A51"/>
    <mergeCell ref="B50:B51"/>
    <mergeCell ref="A30:A31"/>
    <mergeCell ref="B30:B31"/>
    <mergeCell ref="A33:A34"/>
    <mergeCell ref="B33:B34"/>
    <mergeCell ref="B45:B47"/>
    <mergeCell ref="A45:A47"/>
    <mergeCell ref="A19:A20"/>
    <mergeCell ref="B19:B20"/>
    <mergeCell ref="A25:A26"/>
    <mergeCell ref="B25:B26"/>
    <mergeCell ref="A40:A43"/>
    <mergeCell ref="B40:B43"/>
    <mergeCell ref="D50:D51"/>
    <mergeCell ref="D19:D20"/>
    <mergeCell ref="D25:D26"/>
    <mergeCell ref="D40:D43"/>
    <mergeCell ref="D45:D47"/>
    <mergeCell ref="D33:D34"/>
    <mergeCell ref="D30:D31"/>
    <mergeCell ref="G50:G51"/>
    <mergeCell ref="E19:E20"/>
    <mergeCell ref="G6:G7"/>
    <mergeCell ref="G10:G11"/>
    <mergeCell ref="G19:G20"/>
    <mergeCell ref="E25:E26"/>
    <mergeCell ref="E33:E34"/>
    <mergeCell ref="F33:F34"/>
    <mergeCell ref="F30:F31"/>
    <mergeCell ref="E30:E31"/>
    <mergeCell ref="G25:G26"/>
    <mergeCell ref="G30:G31"/>
    <mergeCell ref="G33:G34"/>
    <mergeCell ref="G40:G43"/>
    <mergeCell ref="G45:G47"/>
    <mergeCell ref="F50:F51"/>
  </mergeCells>
  <phoneticPr fontId="18" type="noConversion"/>
  <printOptions horizontalCentered="1"/>
  <pageMargins left="0.1" right="0.1" top="0.25" bottom="0.25" header="0.3" footer="0.3"/>
  <pageSetup scale="80" fitToHeight="0" orientation="landscape"/>
  <headerFooter>
    <oddFooter xml:space="preserve">&amp;RDraft date 9/25/13
</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7-1 Grid</vt:lpstr>
      <vt:lpstr>Grid Calculation</vt:lpstr>
      <vt:lpstr>'Grid Calculation'!Print_Area</vt:lpstr>
      <vt:lpstr>'7-1 Grid'!Print_Titles</vt:lpstr>
      <vt:lpstr>'Grid Calculation'!Print_Titles</vt:lpstr>
    </vt:vector>
  </TitlesOfParts>
  <Company>Washington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jht0303</dc:creator>
  <cp:lastModifiedBy>Erin Meagher</cp:lastModifiedBy>
  <cp:lastPrinted>2015-04-30T23:02:30Z</cp:lastPrinted>
  <dcterms:created xsi:type="dcterms:W3CDTF">2012-10-24T17:11:18Z</dcterms:created>
  <dcterms:modified xsi:type="dcterms:W3CDTF">2019-09-26T20:45:32Z</dcterms:modified>
</cp:coreProperties>
</file>